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03090654\Work Folders\0 Thomas\00 - HoS Hagelstam och GGS\Mötesmaterial\Årsmötesmaterial 2025\"/>
    </mc:Choice>
  </mc:AlternateContent>
  <xr:revisionPtr revIDLastSave="0" documentId="13_ncr:1_{2A2CFD7D-F473-451A-B6D6-96B0D6B4A14D}" xr6:coauthVersionLast="47" xr6:coauthVersionMax="47" xr10:uidLastSave="{00000000-0000-0000-0000-000000000000}"/>
  <bookViews>
    <workbookView xWindow="-23148" yWindow="-108" windowWidth="23256" windowHeight="12456" xr2:uid="{00000000-000D-0000-FFFF-FFFF00000000}"/>
  </bookViews>
  <sheets>
    <sheet name="Pääpäiväkirja" sheetId="1" r:id="rId1"/>
    <sheet name="Förklaringar"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43" i="1" l="1"/>
  <c r="AC43" i="1"/>
  <c r="AB43" i="1"/>
  <c r="AA43" i="1"/>
  <c r="Z43" i="1"/>
  <c r="Y43" i="1"/>
  <c r="X43" i="1"/>
  <c r="W43" i="1"/>
  <c r="V43" i="1"/>
  <c r="U43" i="1"/>
  <c r="T43" i="1"/>
  <c r="S43" i="1"/>
  <c r="R43" i="1"/>
  <c r="Q43" i="1"/>
  <c r="P43" i="1"/>
  <c r="O43" i="1"/>
  <c r="M43" i="1"/>
  <c r="L43" i="1"/>
  <c r="K43" i="1"/>
  <c r="J43" i="1"/>
  <c r="I43" i="1"/>
  <c r="I45" i="1" s="1"/>
  <c r="H43" i="1"/>
  <c r="G43" i="1"/>
  <c r="F43" i="1"/>
  <c r="AF43" i="1" s="1"/>
  <c r="E43" i="1"/>
  <c r="AE43" i="1" s="1"/>
  <c r="AF42" i="1"/>
  <c r="AE42" i="1"/>
  <c r="AF41" i="1"/>
  <c r="AE41" i="1"/>
  <c r="AF40" i="1"/>
  <c r="AE40" i="1"/>
  <c r="AF39" i="1"/>
  <c r="AE39" i="1"/>
  <c r="AF38" i="1"/>
  <c r="AE38" i="1"/>
  <c r="AF37" i="1"/>
  <c r="AE37" i="1"/>
  <c r="AF36" i="1"/>
  <c r="AE36" i="1"/>
  <c r="AF35" i="1"/>
  <c r="AE35" i="1"/>
  <c r="AF34" i="1"/>
  <c r="AE34" i="1"/>
  <c r="AF33" i="1"/>
  <c r="AE33" i="1"/>
  <c r="AF32" i="1"/>
  <c r="AE32" i="1"/>
  <c r="AF31" i="1"/>
  <c r="AE31" i="1"/>
  <c r="A31" i="1"/>
  <c r="AF30" i="1"/>
  <c r="AE30" i="1"/>
  <c r="C30" i="1"/>
  <c r="C31" i="1" s="1"/>
  <c r="A30" i="1"/>
  <c r="AF29" i="1"/>
  <c r="AE29" i="1"/>
  <c r="A29" i="1" s="1"/>
  <c r="AF28" i="1"/>
  <c r="AE28" i="1"/>
  <c r="AF27" i="1"/>
  <c r="AE27" i="1"/>
  <c r="A27" i="1" s="1"/>
  <c r="AF26" i="1"/>
  <c r="AE26" i="1"/>
  <c r="A26" i="1"/>
  <c r="AF25" i="1"/>
  <c r="AE25" i="1"/>
  <c r="A25" i="1" s="1"/>
  <c r="AF24" i="1"/>
  <c r="AE24" i="1"/>
  <c r="A24" i="1" s="1"/>
  <c r="AF23" i="1"/>
  <c r="AE23" i="1"/>
  <c r="A23" i="1"/>
  <c r="AF22" i="1"/>
  <c r="AE22" i="1"/>
  <c r="AF21" i="1"/>
  <c r="AE21" i="1"/>
  <c r="A21" i="1"/>
  <c r="AF20" i="1"/>
  <c r="AE20" i="1"/>
  <c r="A20" i="1"/>
  <c r="AF19" i="1"/>
  <c r="AE19" i="1"/>
  <c r="A19" i="1" s="1"/>
  <c r="AF18" i="1"/>
  <c r="AE18" i="1"/>
  <c r="A18" i="1"/>
  <c r="AF17" i="1"/>
  <c r="AE17" i="1"/>
  <c r="A17" i="1"/>
  <c r="AF16" i="1"/>
  <c r="AE16" i="1"/>
  <c r="A16" i="1" s="1"/>
  <c r="AF15" i="1"/>
  <c r="AE15" i="1"/>
  <c r="A15" i="1"/>
  <c r="AF14" i="1"/>
  <c r="AE14" i="1"/>
  <c r="A14" i="1"/>
  <c r="AF13" i="1"/>
  <c r="AE13" i="1"/>
  <c r="A13" i="1" s="1"/>
  <c r="AF12" i="1"/>
  <c r="AE12" i="1"/>
  <c r="A12" i="1"/>
  <c r="AF11" i="1"/>
  <c r="AE11" i="1"/>
  <c r="A11" i="1"/>
  <c r="AF10" i="1"/>
  <c r="AE10" i="1"/>
  <c r="A10" i="1" s="1"/>
  <c r="AF9" i="1"/>
  <c r="AE9" i="1"/>
  <c r="A9" i="1"/>
  <c r="AF8" i="1"/>
  <c r="AE8" i="1"/>
  <c r="C8" i="1"/>
  <c r="C9" i="1" s="1"/>
  <c r="C10" i="1" s="1"/>
  <c r="C11" i="1" s="1"/>
  <c r="C12" i="1" s="1"/>
  <c r="C13" i="1" s="1"/>
  <c r="C14" i="1" s="1"/>
  <c r="C15" i="1" s="1"/>
  <c r="C16" i="1" s="1"/>
  <c r="C17" i="1" s="1"/>
  <c r="C18" i="1" s="1"/>
  <c r="C19" i="1" s="1"/>
  <c r="C20" i="1" s="1"/>
  <c r="C21" i="1" s="1"/>
  <c r="C22" i="1" s="1"/>
  <c r="C23" i="1" s="1"/>
  <c r="C24" i="1" s="1"/>
  <c r="C25" i="1" s="1"/>
  <c r="C26" i="1" s="1"/>
  <c r="C27" i="1" s="1"/>
  <c r="A8" i="1"/>
  <c r="AF7" i="1"/>
  <c r="AE7" i="1"/>
  <c r="A7" i="1" s="1"/>
  <c r="C7" i="1"/>
  <c r="AF6" i="1"/>
  <c r="AE6" i="1"/>
  <c r="A6" i="1" s="1"/>
</calcChain>
</file>

<file path=xl/sharedStrings.xml><?xml version="1.0" encoding="utf-8"?>
<sst xmlns="http://schemas.openxmlformats.org/spreadsheetml/2006/main" count="69" uniqueCount="50">
  <si>
    <t>Föreningen Hem och Skola vid Hagelstamska skolan och Gymnasiet Grankulla samskola r.f.</t>
  </si>
  <si>
    <t>Dagbok</t>
  </si>
  <si>
    <t>Räkenskapsperiod 1.8.2024-31.7.2025</t>
  </si>
  <si>
    <t>Datum</t>
  </si>
  <si>
    <t>Verikfikat</t>
  </si>
  <si>
    <t>Förklaring</t>
  </si>
  <si>
    <t>Förutbetalda kostnader</t>
  </si>
  <si>
    <t>Kundfordringar</t>
  </si>
  <si>
    <t>Aktia konto</t>
  </si>
  <si>
    <t>Ordinarie verksamhet Intäkter</t>
  </si>
  <si>
    <t>Ordinarie verksamhet Utgifter</t>
  </si>
  <si>
    <t>Medelanskaffning Intäkter</t>
  </si>
  <si>
    <t>Medelanskaffning Utgifter</t>
  </si>
  <si>
    <t>Finansieringsverksamhet Intäkter</t>
  </si>
  <si>
    <t>Finansieringsverksamhet Utgifter</t>
  </si>
  <si>
    <t>Understöd</t>
  </si>
  <si>
    <t>Resultat från tidigare perioder</t>
  </si>
  <si>
    <t>Aktiva resultatregleringar</t>
  </si>
  <si>
    <t>Passiva resultatregleringar Kortfristiga skulder</t>
  </si>
  <si>
    <t>Tarkistussummat</t>
  </si>
  <si>
    <t>Kontoöppning</t>
  </si>
  <si>
    <t>Servering på styrelsemötet</t>
  </si>
  <si>
    <t>Medlemsavgifter</t>
  </si>
  <si>
    <t>Bankens serviceavgift</t>
  </si>
  <si>
    <t>Kortfristiga skulder</t>
  </si>
  <si>
    <t>Servering på årsmötet, Paqvalén</t>
  </si>
  <si>
    <t>Kuvaverkko, ersättning för fotografering</t>
  </si>
  <si>
    <t xml:space="preserve"> </t>
  </si>
  <si>
    <t>Julhälsning till lärarrummen</t>
  </si>
  <si>
    <t>Anmälan till PRH, Berg</t>
  </si>
  <si>
    <t>Hem och skola medlemsavgift</t>
  </si>
  <si>
    <t>Stipendier till elev i GGS</t>
  </si>
  <si>
    <t>Stipendier till elever i Hagelstam</t>
  </si>
  <si>
    <t>Vårhälsning till lärarna och personalen, Ehnström-Backas</t>
  </si>
  <si>
    <t>Vårhälsning till personalen, Palin-Holmberg</t>
  </si>
  <si>
    <t>Niornas dag</t>
  </si>
  <si>
    <t>Understöd från Sparbanksstiftelsen</t>
  </si>
  <si>
    <t>Understöd till Hagelstam</t>
  </si>
  <si>
    <t>Understöd till GGS</t>
  </si>
  <si>
    <t>Siirtosaamiset: Tätä tiliä käytetään siirtämään tilikaudelle kuuluvat mutta tilikauden jälkeen yhdistykselle maksetut maksut oikealle tilikaudelle siltä osin kuin kyse ei ole myynntisaamisista. Esimerkkiyhdistys käyttää tätä lähinnä siirtämään pankkitilin koron (joka maksetaan seuraavan vuoden puolella) oikean vuoden kirjanpitoon. (Korjattu 11.4.2012: aiemmin tämä oli “lyhytaikaiset saamiset”.)</t>
  </si>
  <si>
    <t>Myyntisaamiset: Tämän tilin debet-puolelle kirjataan ne yhdistyksen kirjoittamat myyntilaskut, jotka ovat tilikauden päättyessä vielä maksamatta. Kredit-puolelle kirjataan maksut, jotka kohdistuvat edellisen tilikauden aikana (tai poikkeuksellisesti aiemmin) tämän tilin debet-puolelle kirjattuihin laskuihin. Esimerkkiyhdistyksellä ei ollut tällaisia tapahtumia. (Tili lisätty 16.4.2012.)</t>
  </si>
  <si>
    <t>Pankkitili: Yhdistyksellä on yksi pankkitili, ja tämä kirjanpidon tili seuraa sitä.</t>
  </si>
  <si>
    <t>Varsinaisen toiminnan tuotot ja Varsinaisen toiminnan kulut: Varsinaisella toiminnalla tarkoitetaan yhdistyksen sääntömääräisen tarkoituksen toteuttamista.</t>
  </si>
  <si>
    <t>Varainhankinnan tuotot ja Varainhankinnan kulut: Varainhankintaa on se yhdistyksen toiminta, joka tähtää yhdistyksen varojen kartuttamiseen. Yhdistyksen jäsenten maksamat jäsenmaksut ovat varainhankinnan tuottoja.</t>
  </si>
  <si>
    <t>Rahoitustoiminnan tuotot ja Rahoitustoiminnan kulut: Rahoitustoiminnan tuotot tarkoittavat lähinnä yhdistyksen säästöistä kertyviä korkotuottoja. Rahoitustoiminnan kuluja voisivat olla esimerkiksi lainan korot ja kulut, samoin säästöjen tuottavasta sijoittamisesta aiheutuvat kulut. Pankkitilin kuluja en kirjaa tänne, koska niillä maksetaan yleensä maksuliikenteestä, ei koron hankinnasta.</t>
  </si>
  <si>
    <t>Yleisavustukset: Näitä ovat yhdistyksen saamat avustukset, joita ei ole rajoitettu mihinkään tiettyyn tarkoitukseen. Lahjoituksen, johon ei liity käyttörajoituksia, voi kirjata tänne taikka varainhankinnan tuottoihin, kunhan kirjaa kaikki tällaiset samalle tilille.</t>
  </si>
  <si>
    <t>Edellisten tilikausien ylijäämä (alijäämä): Tätä tiliä ei juoksevassa kirjanpidossa käytetä mutta sitä tarvitaan tilinavauksessa.</t>
  </si>
  <si>
    <t>Siirtovelat: Tätä tiliä käytetään siirtämään tilikaudelle kuuluvat mutta tilikauden jälkeen yhdistyksen maksamat maksut oikealle tilikaudelle siltä osin kuin kyse ei ole ostoveloista. Esimerkkiyhdistys käyttää tätä lähinnä kohdistamaan joulukuun pankkikulut (jotka veloitetaan seuraavassa tammikuussa) oikealle vuodelle. (Korjattu 11.4.2012: aiemmin tämä oli “lyhytaikaiset velat”.)</t>
  </si>
  <si>
    <t>Ostovelat: Tämän tilin kredit-puolelle kirjataan ne yhdistyksen tekemistä ostoksista johtuvat laskut, jotka ovat tilikauden päättyessä vielä maksamatta. Debet-puolelle kirjataan maksut, jotka kohdistuvat edellisen tilikauden aikana tämän tilin kredit-puolelle kirjattuihin laskuihin. Esimerkkiyhdistyksellä on vuosittain yksi tällainen lasku: yhdistyksen nettisivujen vuosimaksu maksetaan eräpäivänään, vuodenvaihteen jälkeen. (Tili lisätty 16.4.2012.)</t>
  </si>
  <si>
    <t>https://antti-juhani.kaijanaho.fi/newblog/archives/904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</si>
</sst>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0.00&quot;€&quot;"/>
    <numFmt numFmtId="166" formatCode="_-* #,##0.00&quot; €&quot;_-;\-* #,##0.00&quot; €&quot;_-;_-* \-??&quot; €&quot;_-;_-@"/>
    <numFmt numFmtId="167" formatCode="m/d/yyyy\ h:mm:ss"/>
  </numFmts>
  <fonts count="9">
    <font>
      <sz val="10"/>
      <color rgb="FF000000"/>
      <name val="Arial"/>
    </font>
    <font>
      <b/>
      <sz val="10"/>
      <name val="Arial"/>
    </font>
    <font>
      <sz val="10"/>
      <name val="Arial"/>
    </font>
    <font>
      <b/>
      <sz val="10"/>
      <color rgb="FFFF0000"/>
      <name val="Arial"/>
    </font>
    <font>
      <sz val="10"/>
      <name val="Arial"/>
    </font>
    <font>
      <sz val="10"/>
      <name val="Arial"/>
    </font>
    <font>
      <b/>
      <sz val="11"/>
      <color rgb="FF000000"/>
      <name val="Calibri"/>
    </font>
    <font>
      <sz val="10"/>
      <color rgb="FF000000"/>
      <name val="NonBreakingSpaceOverride"/>
    </font>
    <font>
      <u/>
      <sz val="10"/>
      <color rgb="FF0000FF"/>
      <name val="Arial"/>
    </font>
  </fonts>
  <fills count="3">
    <fill>
      <patternFill patternType="none"/>
    </fill>
    <fill>
      <patternFill patternType="gray125"/>
    </fill>
    <fill>
      <patternFill patternType="solid">
        <fgColor rgb="FFF5EFE0"/>
        <bgColor rgb="FFF5EFE0"/>
      </patternFill>
    </fill>
  </fills>
  <borders count="8">
    <border>
      <left/>
      <right/>
      <top/>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s>
  <cellStyleXfs count="1">
    <xf numFmtId="0" fontId="0" fillId="0" borderId="0"/>
  </cellStyleXfs>
  <cellXfs count="37">
    <xf numFmtId="0" fontId="0" fillId="0" borderId="0" xfId="0" applyFont="1" applyAlignment="1">
      <alignment wrapText="1"/>
    </xf>
    <xf numFmtId="0" fontId="2" fillId="0" borderId="1" xfId="0" applyFont="1" applyBorder="1" applyAlignment="1">
      <alignment wrapText="1"/>
    </xf>
    <xf numFmtId="0" fontId="3" fillId="0" borderId="0" xfId="0" applyFont="1" applyAlignment="1">
      <alignment wrapText="1"/>
    </xf>
    <xf numFmtId="164" fontId="2" fillId="0" borderId="2" xfId="0" applyNumberFormat="1" applyFont="1" applyBorder="1" applyAlignment="1">
      <alignment wrapText="1"/>
    </xf>
    <xf numFmtId="0" fontId="2" fillId="0" borderId="2" xfId="0" applyFont="1" applyBorder="1" applyAlignment="1">
      <alignment wrapText="1"/>
    </xf>
    <xf numFmtId="0" fontId="2" fillId="0" borderId="2" xfId="0" applyFont="1" applyBorder="1" applyAlignment="1">
      <alignment wrapText="1"/>
    </xf>
    <xf numFmtId="4" fontId="2" fillId="0" borderId="3" xfId="0" applyNumberFormat="1" applyFont="1" applyBorder="1" applyAlignment="1">
      <alignment wrapText="1"/>
    </xf>
    <xf numFmtId="4" fontId="2" fillId="0" borderId="4" xfId="0" applyNumberFormat="1" applyFont="1" applyBorder="1" applyAlignment="1">
      <alignment wrapText="1"/>
    </xf>
    <xf numFmtId="4" fontId="4" fillId="0" borderId="4" xfId="0" applyNumberFormat="1" applyFont="1" applyBorder="1" applyAlignment="1">
      <alignment wrapText="1"/>
    </xf>
    <xf numFmtId="165" fontId="5" fillId="0" borderId="2" xfId="0" applyNumberFormat="1" applyFont="1" applyBorder="1" applyAlignment="1">
      <alignment horizontal="right" wrapText="1"/>
    </xf>
    <xf numFmtId="4" fontId="2" fillId="0" borderId="3" xfId="0" applyNumberFormat="1" applyFont="1" applyBorder="1" applyAlignment="1">
      <alignment wrapText="1"/>
    </xf>
    <xf numFmtId="165" fontId="5" fillId="0" borderId="0" xfId="0" applyNumberFormat="1" applyFont="1" applyAlignment="1">
      <alignment horizontal="right" wrapText="1"/>
    </xf>
    <xf numFmtId="4" fontId="2" fillId="0" borderId="4" xfId="0" applyNumberFormat="1" applyFont="1" applyBorder="1" applyAlignment="1">
      <alignment wrapText="1"/>
    </xf>
    <xf numFmtId="14" fontId="2" fillId="0" borderId="0" xfId="0" applyNumberFormat="1" applyFont="1" applyAlignment="1">
      <alignment wrapText="1"/>
    </xf>
    <xf numFmtId="0" fontId="2" fillId="0" borderId="0" xfId="0" applyFont="1" applyAlignment="1">
      <alignment wrapText="1"/>
    </xf>
    <xf numFmtId="0" fontId="2" fillId="0" borderId="0" xfId="0" applyFont="1" applyAlignment="1">
      <alignment wrapText="1"/>
    </xf>
    <xf numFmtId="4" fontId="2" fillId="0" borderId="5" xfId="0" applyNumberFormat="1" applyFont="1" applyBorder="1" applyAlignment="1">
      <alignment wrapText="1"/>
    </xf>
    <xf numFmtId="4" fontId="2" fillId="0" borderId="6" xfId="0" applyNumberFormat="1" applyFont="1" applyBorder="1" applyAlignment="1">
      <alignment wrapText="1"/>
    </xf>
    <xf numFmtId="4" fontId="2" fillId="0" borderId="6" xfId="0" applyNumberFormat="1" applyFont="1" applyBorder="1" applyAlignment="1">
      <alignment wrapText="1"/>
    </xf>
    <xf numFmtId="4" fontId="2" fillId="0" borderId="5" xfId="0" applyNumberFormat="1" applyFont="1" applyBorder="1" applyAlignment="1">
      <alignment wrapText="1"/>
    </xf>
    <xf numFmtId="164" fontId="2" fillId="0" borderId="0" xfId="0" applyNumberFormat="1" applyFont="1" applyAlignment="1">
      <alignment wrapText="1"/>
    </xf>
    <xf numFmtId="0" fontId="3" fillId="0" borderId="0" xfId="0" applyFont="1" applyAlignment="1">
      <alignment wrapText="1"/>
    </xf>
    <xf numFmtId="164" fontId="2" fillId="0" borderId="0" xfId="0" applyNumberFormat="1" applyFont="1" applyAlignment="1">
      <alignment wrapText="1"/>
    </xf>
    <xf numFmtId="0" fontId="2" fillId="0" borderId="0" xfId="0" applyFont="1" applyAlignment="1">
      <alignment wrapText="1"/>
    </xf>
    <xf numFmtId="4" fontId="2" fillId="0" borderId="0" xfId="0" applyNumberFormat="1" applyFont="1" applyAlignment="1">
      <alignment wrapText="1"/>
    </xf>
    <xf numFmtId="4" fontId="2" fillId="0" borderId="0" xfId="0" applyNumberFormat="1" applyFont="1" applyAlignment="1">
      <alignment wrapText="1"/>
    </xf>
    <xf numFmtId="0" fontId="2" fillId="0" borderId="6" xfId="0" applyFont="1" applyBorder="1" applyAlignment="1">
      <alignment wrapText="1"/>
    </xf>
    <xf numFmtId="4" fontId="2" fillId="0" borderId="7" xfId="0" applyNumberFormat="1" applyFont="1" applyBorder="1" applyAlignment="1">
      <alignment wrapText="1"/>
    </xf>
    <xf numFmtId="166" fontId="6" fillId="0" borderId="0" xfId="0" applyNumberFormat="1" applyFont="1" applyAlignment="1">
      <alignment wrapText="1"/>
    </xf>
    <xf numFmtId="167" fontId="2" fillId="0" borderId="0" xfId="0" applyNumberFormat="1" applyFont="1" applyAlignment="1">
      <alignment wrapText="1"/>
    </xf>
    <xf numFmtId="0" fontId="7" fillId="2" borderId="0" xfId="0" applyFont="1" applyFill="1" applyAlignment="1">
      <alignment wrapText="1"/>
    </xf>
    <xf numFmtId="0" fontId="8" fillId="0" borderId="0" xfId="0" applyFont="1" applyAlignment="1">
      <alignment wrapText="1"/>
    </xf>
    <xf numFmtId="0" fontId="1" fillId="0" borderId="0" xfId="0" applyFont="1" applyAlignment="1">
      <alignment horizontal="center" wrapText="1"/>
    </xf>
    <xf numFmtId="0" fontId="0" fillId="0" borderId="0" xfId="0" applyFont="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antti-juhani.kaijanaho.fi/newblog/archives/9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F68"/>
  <sheetViews>
    <sheetView tabSelected="1" topLeftCell="M22" workbookViewId="0">
      <selection activeCell="M42" sqref="M42"/>
    </sheetView>
  </sheetViews>
  <sheetFormatPr defaultColWidth="12.6640625" defaultRowHeight="12.75" customHeight="1"/>
  <cols>
    <col min="1" max="1" width="11.109375" customWidth="1"/>
    <col min="2" max="2" width="11.88671875" customWidth="1"/>
    <col min="3" max="3" width="7.109375" customWidth="1"/>
    <col min="4" max="4" width="28.33203125" customWidth="1"/>
    <col min="5" max="6" width="9.77734375" customWidth="1"/>
    <col min="7" max="8" width="8.109375" customWidth="1"/>
    <col min="9" max="9" width="10.77734375" customWidth="1"/>
    <col min="10" max="16" width="9.77734375" customWidth="1"/>
    <col min="17" max="18" width="10.109375" customWidth="1"/>
    <col min="19" max="25" width="9.77734375" customWidth="1"/>
    <col min="26" max="26" width="11.5546875" customWidth="1"/>
    <col min="27" max="28" width="9.77734375" customWidth="1"/>
    <col min="29" max="30" width="8.88671875" customWidth="1"/>
    <col min="31" max="32" width="11" customWidth="1"/>
  </cols>
  <sheetData>
    <row r="1" spans="1:32" ht="12.75" customHeight="1">
      <c r="B1" s="32" t="s">
        <v>0</v>
      </c>
      <c r="C1" s="33"/>
      <c r="D1" s="33"/>
      <c r="E1" s="33"/>
      <c r="F1" s="33"/>
      <c r="G1" s="33"/>
      <c r="H1" s="33"/>
      <c r="I1" s="33"/>
      <c r="J1" s="33"/>
      <c r="K1" s="33"/>
      <c r="L1" s="33"/>
      <c r="M1" s="33"/>
      <c r="N1" s="33"/>
    </row>
    <row r="2" spans="1:32" ht="12.75" customHeight="1">
      <c r="B2" s="32" t="s">
        <v>1</v>
      </c>
      <c r="C2" s="33"/>
      <c r="D2" s="33"/>
      <c r="E2" s="33"/>
      <c r="F2" s="33"/>
      <c r="G2" s="33"/>
      <c r="H2" s="33"/>
      <c r="I2" s="33"/>
      <c r="J2" s="33"/>
      <c r="K2" s="33"/>
      <c r="L2" s="33"/>
      <c r="M2" s="33"/>
      <c r="N2" s="33"/>
    </row>
    <row r="3" spans="1:32" ht="12.75" customHeight="1">
      <c r="B3" s="32" t="s">
        <v>2</v>
      </c>
      <c r="C3" s="33"/>
      <c r="D3" s="33"/>
      <c r="E3" s="33"/>
      <c r="F3" s="33"/>
      <c r="G3" s="33"/>
      <c r="H3" s="33"/>
      <c r="I3" s="33"/>
      <c r="J3" s="33"/>
      <c r="K3" s="33"/>
      <c r="L3" s="33"/>
      <c r="M3" s="33"/>
      <c r="N3" s="33"/>
    </row>
    <row r="5" spans="1:32" ht="12.75" customHeight="1">
      <c r="B5" s="1" t="s">
        <v>3</v>
      </c>
      <c r="C5" s="1" t="s">
        <v>4</v>
      </c>
      <c r="D5" s="1" t="s">
        <v>5</v>
      </c>
      <c r="E5" s="34" t="s">
        <v>6</v>
      </c>
      <c r="F5" s="35"/>
      <c r="G5" s="34" t="s">
        <v>7</v>
      </c>
      <c r="H5" s="35"/>
      <c r="I5" s="36" t="s">
        <v>8</v>
      </c>
      <c r="J5" s="33"/>
      <c r="K5" s="34" t="s">
        <v>9</v>
      </c>
      <c r="L5" s="35"/>
      <c r="M5" s="34" t="s">
        <v>10</v>
      </c>
      <c r="N5" s="35"/>
      <c r="O5" s="34" t="s">
        <v>11</v>
      </c>
      <c r="P5" s="35"/>
      <c r="Q5" s="34" t="s">
        <v>12</v>
      </c>
      <c r="R5" s="35"/>
      <c r="S5" s="34" t="s">
        <v>13</v>
      </c>
      <c r="T5" s="35"/>
      <c r="U5" s="34" t="s">
        <v>14</v>
      </c>
      <c r="V5" s="35"/>
      <c r="W5" s="34" t="s">
        <v>15</v>
      </c>
      <c r="X5" s="35"/>
      <c r="Y5" s="34" t="s">
        <v>16</v>
      </c>
      <c r="Z5" s="35"/>
      <c r="AA5" s="34" t="s">
        <v>17</v>
      </c>
      <c r="AB5" s="35"/>
      <c r="AC5" s="34" t="s">
        <v>18</v>
      </c>
      <c r="AD5" s="35"/>
      <c r="AE5" s="34" t="s">
        <v>19</v>
      </c>
      <c r="AF5" s="35"/>
    </row>
    <row r="6" spans="1:32" ht="12.75" customHeight="1">
      <c r="A6" s="2" t="str">
        <f t="shared" ref="A6:A21" si="0">IF(AE6=AF6,"","EI TÄSMÄÄ")</f>
        <v/>
      </c>
      <c r="B6" s="3">
        <v>45505</v>
      </c>
      <c r="C6" s="4">
        <v>1</v>
      </c>
      <c r="D6" s="5" t="s">
        <v>20</v>
      </c>
      <c r="E6" s="6"/>
      <c r="F6" s="7"/>
      <c r="G6" s="6"/>
      <c r="H6" s="8"/>
      <c r="I6" s="9">
        <v>26013.439999999999</v>
      </c>
      <c r="J6" s="7"/>
      <c r="K6" s="10"/>
      <c r="L6" s="7"/>
      <c r="M6" s="10"/>
      <c r="N6" s="7"/>
      <c r="O6" s="10"/>
      <c r="P6" s="7"/>
      <c r="Q6" s="10"/>
      <c r="R6" s="7"/>
      <c r="S6" s="10"/>
      <c r="T6" s="7"/>
      <c r="U6" s="10"/>
      <c r="V6" s="7"/>
      <c r="W6" s="10"/>
      <c r="X6" s="7"/>
      <c r="Y6" s="6">
        <v>26000</v>
      </c>
      <c r="Z6" s="11">
        <v>26613.439999999999</v>
      </c>
      <c r="AA6" s="6">
        <v>600</v>
      </c>
      <c r="AB6" s="12"/>
      <c r="AC6" s="6"/>
      <c r="AD6" s="12">
        <v>26000</v>
      </c>
      <c r="AE6" s="10">
        <f t="shared" ref="AE6:AF6" si="1">E6+G6+I6+K6+M6+O6+Q6+S6+U6+W6+Y6+AA6+AC6</f>
        <v>52613.440000000002</v>
      </c>
      <c r="AF6" s="7">
        <f t="shared" si="1"/>
        <v>52613.440000000002</v>
      </c>
    </row>
    <row r="7" spans="1:32" ht="12.75" customHeight="1">
      <c r="A7" s="2" t="str">
        <f t="shared" si="0"/>
        <v/>
      </c>
      <c r="B7" s="13">
        <v>52458</v>
      </c>
      <c r="C7" s="14">
        <f t="shared" ref="C7:C27" si="2">C6+1</f>
        <v>2</v>
      </c>
      <c r="D7" s="15" t="s">
        <v>21</v>
      </c>
      <c r="E7" s="16"/>
      <c r="F7" s="17"/>
      <c r="G7" s="16"/>
      <c r="H7" s="17"/>
      <c r="I7" s="16"/>
      <c r="J7" s="18">
        <v>11.89</v>
      </c>
      <c r="K7" s="16"/>
      <c r="L7" s="17"/>
      <c r="M7" s="19">
        <v>11.89</v>
      </c>
      <c r="N7" s="17"/>
      <c r="O7" s="16"/>
      <c r="P7" s="17"/>
      <c r="Q7" s="16"/>
      <c r="R7" s="17"/>
      <c r="S7" s="16"/>
      <c r="T7" s="17"/>
      <c r="U7" s="16"/>
      <c r="V7" s="17"/>
      <c r="W7" s="16"/>
      <c r="X7" s="17"/>
      <c r="Y7" s="16"/>
      <c r="Z7" s="17"/>
      <c r="AA7" s="16"/>
      <c r="AB7" s="17"/>
      <c r="AC7" s="19"/>
      <c r="AD7" s="17"/>
      <c r="AE7" s="16">
        <f t="shared" ref="AE7:AF7" si="3">E7+G7+I7+K7+M7+O7+Q7+S7+U7+W7+Y7+AA7+AC7</f>
        <v>11.89</v>
      </c>
      <c r="AF7" s="17">
        <f t="shared" si="3"/>
        <v>11.89</v>
      </c>
    </row>
    <row r="8" spans="1:32" ht="12.75" customHeight="1">
      <c r="A8" s="2" t="str">
        <f t="shared" si="0"/>
        <v/>
      </c>
      <c r="B8" s="13">
        <v>45527</v>
      </c>
      <c r="C8" s="14">
        <f t="shared" si="2"/>
        <v>3</v>
      </c>
      <c r="D8" s="15" t="s">
        <v>22</v>
      </c>
      <c r="E8" s="16"/>
      <c r="F8" s="18"/>
      <c r="G8" s="16"/>
      <c r="H8" s="17"/>
      <c r="I8" s="19">
        <v>225</v>
      </c>
      <c r="J8" s="18"/>
      <c r="K8" s="16"/>
      <c r="L8" s="17"/>
      <c r="M8" s="19"/>
      <c r="N8" s="17"/>
      <c r="O8" s="16"/>
      <c r="P8" s="18">
        <v>225</v>
      </c>
      <c r="Q8" s="16"/>
      <c r="R8" s="17"/>
      <c r="S8" s="16"/>
      <c r="T8" s="17"/>
      <c r="U8" s="16"/>
      <c r="V8" s="17"/>
      <c r="W8" s="16"/>
      <c r="X8" s="17"/>
      <c r="Y8" s="16"/>
      <c r="Z8" s="17"/>
      <c r="AA8" s="16"/>
      <c r="AB8" s="17"/>
      <c r="AC8" s="19"/>
      <c r="AD8" s="17"/>
      <c r="AE8" s="16">
        <f t="shared" ref="AE8:AF8" si="4">E8+G8+I8+K8+M8+O8+Q8+S8+U8+W8+Y8+AA8+AC8</f>
        <v>225</v>
      </c>
      <c r="AF8" s="17">
        <f t="shared" si="4"/>
        <v>225</v>
      </c>
    </row>
    <row r="9" spans="1:32" ht="12.75" customHeight="1">
      <c r="A9" s="2" t="str">
        <f t="shared" si="0"/>
        <v/>
      </c>
      <c r="B9" s="13">
        <v>45527</v>
      </c>
      <c r="C9" s="14">
        <f t="shared" si="2"/>
        <v>4</v>
      </c>
      <c r="D9" s="15" t="s">
        <v>23</v>
      </c>
      <c r="E9" s="16"/>
      <c r="F9" s="17"/>
      <c r="G9" s="16"/>
      <c r="H9" s="17"/>
      <c r="I9" s="19"/>
      <c r="J9" s="18">
        <v>5</v>
      </c>
      <c r="K9" s="16"/>
      <c r="L9" s="17"/>
      <c r="M9" s="19">
        <v>5</v>
      </c>
      <c r="N9" s="17"/>
      <c r="O9" s="16"/>
      <c r="P9" s="18"/>
      <c r="Q9" s="16"/>
      <c r="R9" s="17"/>
      <c r="S9" s="16"/>
      <c r="T9" s="17"/>
      <c r="U9" s="16"/>
      <c r="V9" s="17"/>
      <c r="W9" s="16"/>
      <c r="X9" s="17"/>
      <c r="Y9" s="16"/>
      <c r="Z9" s="17"/>
      <c r="AA9" s="19"/>
      <c r="AB9" s="17"/>
      <c r="AC9" s="19"/>
      <c r="AD9" s="17"/>
      <c r="AE9" s="16">
        <f t="shared" ref="AE9:AF9" si="5">E9+G9+I9+K9+M9+O9+Q9+S9+U9+W9+Y9+AA9+AC9</f>
        <v>5</v>
      </c>
      <c r="AF9" s="17">
        <f t="shared" si="5"/>
        <v>5</v>
      </c>
    </row>
    <row r="10" spans="1:32" ht="12.75" customHeight="1">
      <c r="A10" s="2" t="str">
        <f t="shared" si="0"/>
        <v/>
      </c>
      <c r="B10" s="20">
        <v>45527</v>
      </c>
      <c r="C10" s="14">
        <f t="shared" si="2"/>
        <v>5</v>
      </c>
      <c r="D10" s="15" t="s">
        <v>24</v>
      </c>
      <c r="E10" s="16"/>
      <c r="F10" s="17"/>
      <c r="G10" s="16"/>
      <c r="H10" s="17"/>
      <c r="I10" s="19"/>
      <c r="J10" s="18">
        <v>11180</v>
      </c>
      <c r="K10" s="16"/>
      <c r="L10" s="17"/>
      <c r="M10" s="19"/>
      <c r="N10" s="17"/>
      <c r="O10" s="16"/>
      <c r="P10" s="18"/>
      <c r="Q10" s="16"/>
      <c r="R10" s="17"/>
      <c r="S10" s="16"/>
      <c r="T10" s="17"/>
      <c r="U10" s="16"/>
      <c r="V10" s="17"/>
      <c r="W10" s="16"/>
      <c r="X10" s="17"/>
      <c r="Y10" s="16"/>
      <c r="Z10" s="17"/>
      <c r="AA10" s="16"/>
      <c r="AB10" s="17"/>
      <c r="AC10" s="19">
        <v>11180</v>
      </c>
      <c r="AD10" s="17"/>
      <c r="AE10" s="16">
        <f t="shared" ref="AE10:AF10" si="6">E10+G10+I10+K10+M10+O10+Q10+S10+U10+W10+Y10+AA10+AC10</f>
        <v>11180</v>
      </c>
      <c r="AF10" s="17">
        <f t="shared" si="6"/>
        <v>11180</v>
      </c>
    </row>
    <row r="11" spans="1:32" ht="12.75" customHeight="1">
      <c r="A11" s="2" t="str">
        <f t="shared" si="0"/>
        <v/>
      </c>
      <c r="B11" s="20">
        <v>45527</v>
      </c>
      <c r="C11" s="14">
        <f t="shared" si="2"/>
        <v>6</v>
      </c>
      <c r="D11" s="15" t="s">
        <v>24</v>
      </c>
      <c r="E11" s="16"/>
      <c r="F11" s="17"/>
      <c r="G11" s="16"/>
      <c r="H11" s="17"/>
      <c r="I11" s="19"/>
      <c r="J11" s="18">
        <v>14820</v>
      </c>
      <c r="K11" s="16"/>
      <c r="L11" s="17"/>
      <c r="M11" s="16"/>
      <c r="N11" s="17"/>
      <c r="O11" s="16"/>
      <c r="P11" s="18"/>
      <c r="Q11" s="16"/>
      <c r="R11" s="17"/>
      <c r="S11" s="16"/>
      <c r="T11" s="17"/>
      <c r="U11" s="16"/>
      <c r="V11" s="17"/>
      <c r="W11" s="16"/>
      <c r="X11" s="17"/>
      <c r="Y11" s="16"/>
      <c r="Z11" s="17"/>
      <c r="AA11" s="16"/>
      <c r="AB11" s="17"/>
      <c r="AC11" s="15">
        <v>14820</v>
      </c>
      <c r="AD11" s="17"/>
      <c r="AE11" s="16">
        <f t="shared" ref="AE11:AF11" si="7">E11+G11+I11+K11+M11+O11+Q11+S11+U11+W11+Y11+AA11+AC11</f>
        <v>14820</v>
      </c>
      <c r="AF11" s="17">
        <f t="shared" si="7"/>
        <v>14820</v>
      </c>
    </row>
    <row r="12" spans="1:32" ht="12.75" customHeight="1">
      <c r="A12" s="2" t="str">
        <f t="shared" si="0"/>
        <v/>
      </c>
      <c r="B12" s="20">
        <v>45534</v>
      </c>
      <c r="C12" s="14">
        <f t="shared" si="2"/>
        <v>7</v>
      </c>
      <c r="D12" s="15" t="s">
        <v>22</v>
      </c>
      <c r="E12" s="16"/>
      <c r="F12" s="17"/>
      <c r="G12" s="16"/>
      <c r="H12" s="18"/>
      <c r="I12" s="19">
        <v>50</v>
      </c>
      <c r="J12" s="18"/>
      <c r="K12" s="16"/>
      <c r="L12" s="17"/>
      <c r="M12" s="16"/>
      <c r="N12" s="17"/>
      <c r="O12" s="16"/>
      <c r="P12" s="18">
        <v>50</v>
      </c>
      <c r="Q12" s="16"/>
      <c r="R12" s="17"/>
      <c r="S12" s="16"/>
      <c r="T12" s="17"/>
      <c r="U12" s="16"/>
      <c r="V12" s="17"/>
      <c r="W12" s="16"/>
      <c r="X12" s="17"/>
      <c r="Y12" s="16"/>
      <c r="Z12" s="17"/>
      <c r="AA12" s="16"/>
      <c r="AB12" s="17"/>
      <c r="AC12" s="19"/>
      <c r="AD12" s="17"/>
      <c r="AE12" s="16">
        <f t="shared" ref="AE12:AF12" si="8">E12+G12+I12+K12+M12+O12+Q12+S12+U12+W12+Y12+AA12+AC12</f>
        <v>50</v>
      </c>
      <c r="AF12" s="17">
        <f t="shared" si="8"/>
        <v>50</v>
      </c>
    </row>
    <row r="13" spans="1:32" ht="12.75" customHeight="1">
      <c r="A13" s="2" t="str">
        <f t="shared" si="0"/>
        <v/>
      </c>
      <c r="B13" s="20">
        <v>45537</v>
      </c>
      <c r="C13" s="14">
        <f t="shared" si="2"/>
        <v>8</v>
      </c>
      <c r="D13" s="15" t="s">
        <v>22</v>
      </c>
      <c r="E13" s="16"/>
      <c r="F13" s="17"/>
      <c r="G13" s="16"/>
      <c r="H13" s="17"/>
      <c r="I13" s="19">
        <v>105</v>
      </c>
      <c r="J13" s="18"/>
      <c r="K13" s="16"/>
      <c r="L13" s="17"/>
      <c r="M13" s="19"/>
      <c r="N13" s="17"/>
      <c r="O13" s="16"/>
      <c r="P13" s="18">
        <v>105</v>
      </c>
      <c r="Q13" s="16"/>
      <c r="R13" s="17"/>
      <c r="S13" s="16"/>
      <c r="T13" s="17"/>
      <c r="U13" s="16"/>
      <c r="V13" s="17"/>
      <c r="W13" s="16"/>
      <c r="X13" s="17"/>
      <c r="Y13" s="16"/>
      <c r="Z13" s="17"/>
      <c r="AA13" s="16"/>
      <c r="AB13" s="17"/>
      <c r="AC13" s="19"/>
      <c r="AD13" s="17"/>
      <c r="AE13" s="16">
        <f t="shared" ref="AE13:AF13" si="9">E13+G13+I13+K13+M13+O13+Q13+S13+U13+W13+Y13+AA13+AC13</f>
        <v>105</v>
      </c>
      <c r="AF13" s="17">
        <f t="shared" si="9"/>
        <v>105</v>
      </c>
    </row>
    <row r="14" spans="1:32" ht="12.75" customHeight="1">
      <c r="A14" s="2" t="str">
        <f t="shared" si="0"/>
        <v/>
      </c>
      <c r="B14" s="20">
        <v>45538</v>
      </c>
      <c r="C14" s="14">
        <f t="shared" si="2"/>
        <v>9</v>
      </c>
      <c r="D14" s="15" t="s">
        <v>22</v>
      </c>
      <c r="E14" s="16"/>
      <c r="F14" s="17"/>
      <c r="G14" s="16"/>
      <c r="H14" s="17"/>
      <c r="I14" s="19">
        <v>45</v>
      </c>
      <c r="J14" s="18"/>
      <c r="K14" s="16"/>
      <c r="L14" s="17"/>
      <c r="M14" s="19"/>
      <c r="N14" s="17"/>
      <c r="O14" s="16"/>
      <c r="P14" s="18">
        <v>45</v>
      </c>
      <c r="Q14" s="16"/>
      <c r="R14" s="17"/>
      <c r="S14" s="16"/>
      <c r="T14" s="17"/>
      <c r="U14" s="16"/>
      <c r="V14" s="17"/>
      <c r="W14" s="16"/>
      <c r="X14" s="17"/>
      <c r="Y14" s="16"/>
      <c r="Z14" s="17"/>
      <c r="AA14" s="16"/>
      <c r="AB14" s="17"/>
      <c r="AC14" s="16"/>
      <c r="AD14" s="17"/>
      <c r="AE14" s="16">
        <f t="shared" ref="AE14:AF14" si="10">E14+G14+I14+K14+M14+O14+Q14+S14+U14+W14+Y14+AA14+AC14</f>
        <v>45</v>
      </c>
      <c r="AF14" s="17">
        <f t="shared" si="10"/>
        <v>45</v>
      </c>
    </row>
    <row r="15" spans="1:32" ht="12.75" customHeight="1">
      <c r="A15" s="2" t="str">
        <f t="shared" si="0"/>
        <v/>
      </c>
      <c r="B15" s="20">
        <v>45540</v>
      </c>
      <c r="C15" s="14">
        <f t="shared" si="2"/>
        <v>10</v>
      </c>
      <c r="D15" s="15" t="s">
        <v>22</v>
      </c>
      <c r="E15" s="16"/>
      <c r="F15" s="17"/>
      <c r="G15" s="16"/>
      <c r="H15" s="17"/>
      <c r="I15" s="19">
        <v>75</v>
      </c>
      <c r="J15" s="18"/>
      <c r="K15" s="16"/>
      <c r="L15" s="17"/>
      <c r="M15" s="19"/>
      <c r="N15" s="17"/>
      <c r="O15" s="16"/>
      <c r="P15" s="18">
        <v>75</v>
      </c>
      <c r="Q15" s="16"/>
      <c r="R15" s="17"/>
      <c r="S15" s="16"/>
      <c r="T15" s="17"/>
      <c r="U15" s="16"/>
      <c r="V15" s="17"/>
      <c r="W15" s="16"/>
      <c r="X15" s="17"/>
      <c r="Y15" s="16"/>
      <c r="Z15" s="17"/>
      <c r="AA15" s="16"/>
      <c r="AB15" s="17"/>
      <c r="AC15" s="16"/>
      <c r="AD15" s="17"/>
      <c r="AE15" s="16">
        <f t="shared" ref="AE15:AF15" si="11">E15+G15+I15+K15+M15+O15+Q15+S15+U15+W15+Y15+AA15+AC15</f>
        <v>75</v>
      </c>
      <c r="AF15" s="17">
        <f t="shared" si="11"/>
        <v>75</v>
      </c>
    </row>
    <row r="16" spans="1:32" ht="12.75" customHeight="1">
      <c r="A16" s="2" t="str">
        <f t="shared" si="0"/>
        <v/>
      </c>
      <c r="B16" s="20">
        <v>45565</v>
      </c>
      <c r="C16" s="14">
        <f t="shared" si="2"/>
        <v>11</v>
      </c>
      <c r="D16" s="15" t="s">
        <v>22</v>
      </c>
      <c r="E16" s="16"/>
      <c r="F16" s="17"/>
      <c r="G16" s="16"/>
      <c r="H16" s="17"/>
      <c r="I16" s="19">
        <v>165</v>
      </c>
      <c r="J16" s="18"/>
      <c r="K16" s="16"/>
      <c r="L16" s="17"/>
      <c r="M16" s="19"/>
      <c r="N16" s="17"/>
      <c r="O16" s="16"/>
      <c r="P16" s="18">
        <v>165</v>
      </c>
      <c r="Q16" s="16"/>
      <c r="R16" s="17"/>
      <c r="S16" s="16"/>
      <c r="T16" s="17"/>
      <c r="U16" s="16"/>
      <c r="V16" s="17"/>
      <c r="W16" s="16"/>
      <c r="X16" s="17"/>
      <c r="Y16" s="16"/>
      <c r="Z16" s="17"/>
      <c r="AA16" s="16"/>
      <c r="AB16" s="17"/>
      <c r="AC16" s="16"/>
      <c r="AD16" s="17"/>
      <c r="AE16" s="16">
        <f t="shared" ref="AE16:AF16" si="12">E16+G16+I16+K16+M16+O16+Q16+S16+U16+W16+Y16+AA16+AC16</f>
        <v>165</v>
      </c>
      <c r="AF16" s="17">
        <f t="shared" si="12"/>
        <v>165</v>
      </c>
    </row>
    <row r="17" spans="1:32" ht="12.75" customHeight="1">
      <c r="A17" s="2" t="str">
        <f t="shared" si="0"/>
        <v/>
      </c>
      <c r="B17" s="20">
        <v>45558</v>
      </c>
      <c r="C17" s="14">
        <f t="shared" si="2"/>
        <v>12</v>
      </c>
      <c r="D17" s="15" t="s">
        <v>23</v>
      </c>
      <c r="E17" s="16"/>
      <c r="F17" s="17"/>
      <c r="G17" s="16"/>
      <c r="H17" s="17"/>
      <c r="I17" s="19"/>
      <c r="J17" s="18">
        <v>6.29</v>
      </c>
      <c r="K17" s="16"/>
      <c r="L17" s="17"/>
      <c r="M17" s="19">
        <v>6.29</v>
      </c>
      <c r="N17" s="17"/>
      <c r="O17" s="16"/>
      <c r="P17" s="18"/>
      <c r="Q17" s="16"/>
      <c r="R17" s="17"/>
      <c r="S17" s="16"/>
      <c r="T17" s="17"/>
      <c r="U17" s="16"/>
      <c r="V17" s="17"/>
      <c r="W17" s="16"/>
      <c r="X17" s="17"/>
      <c r="Y17" s="16"/>
      <c r="Z17" s="17"/>
      <c r="AA17" s="16"/>
      <c r="AB17" s="17"/>
      <c r="AC17" s="16"/>
      <c r="AD17" s="17"/>
      <c r="AE17" s="16">
        <f t="shared" ref="AE17:AF17" si="13">E17+G17+I17+K17+M17+O17+Q17+S17+U17+W17+Y17+AA17+AC17</f>
        <v>6.29</v>
      </c>
      <c r="AF17" s="17">
        <f t="shared" si="13"/>
        <v>6.29</v>
      </c>
    </row>
    <row r="18" spans="1:32" ht="12.75" customHeight="1">
      <c r="A18" s="2" t="str">
        <f t="shared" si="0"/>
        <v/>
      </c>
      <c r="B18" s="20">
        <v>45569</v>
      </c>
      <c r="C18" s="14">
        <f t="shared" si="2"/>
        <v>13</v>
      </c>
      <c r="D18" s="15" t="s">
        <v>25</v>
      </c>
      <c r="E18" s="16"/>
      <c r="F18" s="17"/>
      <c r="G18" s="16"/>
      <c r="H18" s="17"/>
      <c r="I18" s="19"/>
      <c r="J18" s="18">
        <v>8.14</v>
      </c>
      <c r="K18" s="16"/>
      <c r="L18" s="17"/>
      <c r="M18" s="19">
        <v>8.14</v>
      </c>
      <c r="N18" s="17"/>
      <c r="O18" s="16"/>
      <c r="P18" s="18"/>
      <c r="Q18" s="16"/>
      <c r="R18" s="17"/>
      <c r="S18" s="16"/>
      <c r="T18" s="17"/>
      <c r="U18" s="16"/>
      <c r="V18" s="17"/>
      <c r="W18" s="16"/>
      <c r="X18" s="17"/>
      <c r="Y18" s="16"/>
      <c r="Z18" s="17"/>
      <c r="AA18" s="16"/>
      <c r="AB18" s="17"/>
      <c r="AC18" s="16"/>
      <c r="AD18" s="17"/>
      <c r="AE18" s="16">
        <f t="shared" ref="AE18:AF18" si="14">E18+G18+I18+K18+M18+O18+Q18+S18+U18+W18+Y18+AA18+AC18</f>
        <v>8.14</v>
      </c>
      <c r="AF18" s="17">
        <f t="shared" si="14"/>
        <v>8.14</v>
      </c>
    </row>
    <row r="19" spans="1:32" ht="12.75" customHeight="1">
      <c r="A19" s="2" t="str">
        <f t="shared" si="0"/>
        <v/>
      </c>
      <c r="B19" s="20">
        <v>45583</v>
      </c>
      <c r="C19" s="14">
        <f t="shared" si="2"/>
        <v>14</v>
      </c>
      <c r="D19" s="15" t="s">
        <v>26</v>
      </c>
      <c r="E19" s="16"/>
      <c r="F19" s="17"/>
      <c r="G19" s="16"/>
      <c r="H19" s="17"/>
      <c r="I19" s="19">
        <v>798</v>
      </c>
      <c r="J19" s="18"/>
      <c r="K19" s="19"/>
      <c r="L19" s="18"/>
      <c r="M19" s="19"/>
      <c r="N19" s="17"/>
      <c r="O19" s="16"/>
      <c r="P19" s="18"/>
      <c r="Q19" s="16"/>
      <c r="R19" s="17"/>
      <c r="S19" s="16"/>
      <c r="T19" s="17"/>
      <c r="U19" s="16"/>
      <c r="V19" s="17"/>
      <c r="W19" s="16"/>
      <c r="X19" s="18">
        <v>798</v>
      </c>
      <c r="Y19" s="16"/>
      <c r="Z19" s="17"/>
      <c r="AA19" s="16"/>
      <c r="AB19" s="17"/>
      <c r="AC19" s="16"/>
      <c r="AD19" s="17"/>
      <c r="AE19" s="16">
        <f t="shared" ref="AE19:AF19" si="15">E19+G19+I19+K19+M19+O19+Q19+S19+U19+W19+Y19+AA19+AC19</f>
        <v>798</v>
      </c>
      <c r="AF19" s="17">
        <f t="shared" si="15"/>
        <v>798</v>
      </c>
    </row>
    <row r="20" spans="1:32" ht="12.75" customHeight="1">
      <c r="A20" s="2" t="str">
        <f t="shared" si="0"/>
        <v/>
      </c>
      <c r="B20" s="20">
        <v>45588</v>
      </c>
      <c r="C20" s="14">
        <f t="shared" si="2"/>
        <v>15</v>
      </c>
      <c r="D20" s="15" t="s">
        <v>23</v>
      </c>
      <c r="E20" s="16"/>
      <c r="F20" s="17"/>
      <c r="G20" s="16"/>
      <c r="H20" s="17"/>
      <c r="I20" s="19"/>
      <c r="J20" s="18">
        <v>5.6</v>
      </c>
      <c r="K20" s="16"/>
      <c r="L20" s="17"/>
      <c r="M20" s="19">
        <v>5.6</v>
      </c>
      <c r="N20" s="17"/>
      <c r="O20" s="16"/>
      <c r="P20" s="18"/>
      <c r="Q20" s="19"/>
      <c r="R20" s="17"/>
      <c r="S20" s="16"/>
      <c r="T20" s="17"/>
      <c r="U20" s="16"/>
      <c r="V20" s="17"/>
      <c r="W20" s="16"/>
      <c r="X20" s="17"/>
      <c r="Y20" s="16"/>
      <c r="Z20" s="17"/>
      <c r="AA20" s="16"/>
      <c r="AB20" s="17"/>
      <c r="AC20" s="16"/>
      <c r="AD20" s="17"/>
      <c r="AE20" s="16">
        <f t="shared" ref="AE20:AF20" si="16">E20+G20+I20+K20+M20+O20+Q20+S20+U20+W20+Y20+AA20+AC20</f>
        <v>5.6</v>
      </c>
      <c r="AF20" s="17">
        <f t="shared" si="16"/>
        <v>5.6</v>
      </c>
    </row>
    <row r="21" spans="1:32" ht="12.75" customHeight="1">
      <c r="A21" s="2" t="str">
        <f t="shared" si="0"/>
        <v/>
      </c>
      <c r="B21" s="20">
        <v>45589</v>
      </c>
      <c r="C21" s="14">
        <f t="shared" si="2"/>
        <v>16</v>
      </c>
      <c r="D21" s="15" t="s">
        <v>22</v>
      </c>
      <c r="E21" s="16"/>
      <c r="F21" s="17"/>
      <c r="G21" s="16"/>
      <c r="H21" s="17"/>
      <c r="I21" s="19">
        <v>75</v>
      </c>
      <c r="J21" s="18"/>
      <c r="K21" s="16"/>
      <c r="L21" s="17"/>
      <c r="M21" s="19"/>
      <c r="N21" s="17"/>
      <c r="O21" s="16"/>
      <c r="P21" s="18">
        <v>75</v>
      </c>
      <c r="Q21" s="19"/>
      <c r="R21" s="17"/>
      <c r="S21" s="16"/>
      <c r="T21" s="17"/>
      <c r="U21" s="16"/>
      <c r="V21" s="17"/>
      <c r="W21" s="16"/>
      <c r="X21" s="17"/>
      <c r="Y21" s="16"/>
      <c r="Z21" s="17"/>
      <c r="AA21" s="16"/>
      <c r="AB21" s="17"/>
      <c r="AC21" s="16"/>
      <c r="AD21" s="17"/>
      <c r="AE21" s="16">
        <f t="shared" ref="AE21:AF21" si="17">E21+G21+I21+K21+M21+O21+Q21+S21+U21+W21+Y21+AA21+AC21</f>
        <v>75</v>
      </c>
      <c r="AF21" s="17">
        <f t="shared" si="17"/>
        <v>75</v>
      </c>
    </row>
    <row r="22" spans="1:32" ht="12.75" customHeight="1">
      <c r="A22" s="21" t="s">
        <v>27</v>
      </c>
      <c r="B22" s="22">
        <v>45621</v>
      </c>
      <c r="C22" s="14">
        <f t="shared" si="2"/>
        <v>17</v>
      </c>
      <c r="D22" s="15" t="s">
        <v>23</v>
      </c>
      <c r="E22" s="16"/>
      <c r="F22" s="17"/>
      <c r="G22" s="16"/>
      <c r="H22" s="17"/>
      <c r="I22" s="19"/>
      <c r="J22" s="18">
        <v>5.83</v>
      </c>
      <c r="K22" s="16"/>
      <c r="L22" s="17"/>
      <c r="M22" s="19">
        <v>5.83</v>
      </c>
      <c r="N22" s="17"/>
      <c r="O22" s="16"/>
      <c r="P22" s="18"/>
      <c r="Q22" s="16"/>
      <c r="R22" s="17"/>
      <c r="S22" s="16"/>
      <c r="T22" s="17"/>
      <c r="U22" s="16"/>
      <c r="V22" s="17"/>
      <c r="W22" s="16"/>
      <c r="X22" s="17"/>
      <c r="Y22" s="16"/>
      <c r="Z22" s="17"/>
      <c r="AA22" s="16"/>
      <c r="AB22" s="17"/>
      <c r="AC22" s="16"/>
      <c r="AD22" s="17"/>
      <c r="AE22" s="16">
        <f t="shared" ref="AE22:AF22" si="18">E22+G22+I22+K22+M22+O22+Q22+S22+U22+W22+Y22+AA22+AC22</f>
        <v>5.83</v>
      </c>
      <c r="AF22" s="17">
        <f t="shared" si="18"/>
        <v>5.83</v>
      </c>
    </row>
    <row r="23" spans="1:32" ht="12.75" customHeight="1">
      <c r="A23" s="2" t="str">
        <f t="shared" ref="A23:A27" si="19">IF(AE23=AF23,"","EI TÄSMÄÄ")</f>
        <v/>
      </c>
      <c r="B23" s="20">
        <v>45649</v>
      </c>
      <c r="C23" s="14">
        <f t="shared" si="2"/>
        <v>18</v>
      </c>
      <c r="D23" s="15" t="s">
        <v>23</v>
      </c>
      <c r="E23" s="16"/>
      <c r="F23" s="17"/>
      <c r="G23" s="16"/>
      <c r="H23" s="17"/>
      <c r="I23" s="19"/>
      <c r="J23" s="18">
        <v>5</v>
      </c>
      <c r="K23" s="16"/>
      <c r="L23" s="17"/>
      <c r="M23" s="19">
        <v>5</v>
      </c>
      <c r="N23" s="17"/>
      <c r="O23" s="16"/>
      <c r="P23" s="18"/>
      <c r="Q23" s="16"/>
      <c r="R23" s="17"/>
      <c r="S23" s="16"/>
      <c r="T23" s="17"/>
      <c r="U23" s="16"/>
      <c r="V23" s="17"/>
      <c r="W23" s="16"/>
      <c r="X23" s="17"/>
      <c r="Y23" s="16"/>
      <c r="Z23" s="17"/>
      <c r="AA23" s="16"/>
      <c r="AB23" s="17"/>
      <c r="AC23" s="16"/>
      <c r="AD23" s="17"/>
      <c r="AE23" s="16">
        <f t="shared" ref="AE23:AF23" si="20">E23+G23+I23+K23+M23+O23+Q23+S23+U23+W23+Y23+AA23+AC23</f>
        <v>5</v>
      </c>
      <c r="AF23" s="17">
        <f t="shared" si="20"/>
        <v>5</v>
      </c>
    </row>
    <row r="24" spans="1:32" ht="12.75" customHeight="1">
      <c r="A24" s="2" t="str">
        <f t="shared" si="19"/>
        <v/>
      </c>
      <c r="B24" s="20">
        <v>45660</v>
      </c>
      <c r="C24" s="14">
        <f t="shared" si="2"/>
        <v>19</v>
      </c>
      <c r="D24" s="15" t="s">
        <v>22</v>
      </c>
      <c r="E24" s="16"/>
      <c r="F24" s="17"/>
      <c r="G24" s="16"/>
      <c r="H24" s="17"/>
      <c r="I24" s="19">
        <v>45</v>
      </c>
      <c r="J24" s="18"/>
      <c r="K24" s="16"/>
      <c r="L24" s="17"/>
      <c r="M24" s="19"/>
      <c r="N24" s="17"/>
      <c r="O24" s="16"/>
      <c r="P24" s="18">
        <v>45</v>
      </c>
      <c r="Q24" s="16"/>
      <c r="R24" s="17"/>
      <c r="S24" s="16"/>
      <c r="T24" s="17"/>
      <c r="U24" s="16"/>
      <c r="V24" s="17"/>
      <c r="W24" s="16"/>
      <c r="X24" s="18"/>
      <c r="Y24" s="16"/>
      <c r="Z24" s="17"/>
      <c r="AA24" s="16"/>
      <c r="AB24" s="17"/>
      <c r="AC24" s="16"/>
      <c r="AD24" s="17"/>
      <c r="AE24" s="16">
        <f t="shared" ref="AE24:AF24" si="21">E24+G24+I24+K24+M24+O24+Q24+S24+U24+W24+Y24+AA24+AC24</f>
        <v>45</v>
      </c>
      <c r="AF24" s="17">
        <f t="shared" si="21"/>
        <v>45</v>
      </c>
    </row>
    <row r="25" spans="1:32" ht="12.75" customHeight="1">
      <c r="A25" s="2" t="str">
        <f t="shared" si="19"/>
        <v/>
      </c>
      <c r="B25" s="20">
        <v>45680</v>
      </c>
      <c r="C25" s="14">
        <f t="shared" si="2"/>
        <v>20</v>
      </c>
      <c r="D25" s="15" t="s">
        <v>23</v>
      </c>
      <c r="E25" s="16"/>
      <c r="F25" s="17"/>
      <c r="G25" s="16"/>
      <c r="H25" s="17"/>
      <c r="I25" s="19"/>
      <c r="J25" s="18">
        <v>5</v>
      </c>
      <c r="K25" s="16"/>
      <c r="L25" s="17"/>
      <c r="M25" s="19">
        <v>5</v>
      </c>
      <c r="N25" s="17"/>
      <c r="O25" s="16"/>
      <c r="P25" s="18"/>
      <c r="Q25" s="16"/>
      <c r="R25" s="17"/>
      <c r="S25" s="16"/>
      <c r="T25" s="17"/>
      <c r="U25" s="16"/>
      <c r="V25" s="17"/>
      <c r="W25" s="19"/>
      <c r="X25" s="17"/>
      <c r="Y25" s="16"/>
      <c r="Z25" s="17"/>
      <c r="AA25" s="16"/>
      <c r="AB25" s="17"/>
      <c r="AC25" s="16"/>
      <c r="AD25" s="17"/>
      <c r="AE25" s="16">
        <f t="shared" ref="AE25:AF25" si="22">E25+G25+I25+K25+M25+O25+Q25+S25+U25+W25+Y25+AA25+AC25</f>
        <v>5</v>
      </c>
      <c r="AF25" s="17">
        <f t="shared" si="22"/>
        <v>5</v>
      </c>
    </row>
    <row r="26" spans="1:32" ht="12.75" customHeight="1">
      <c r="A26" s="2" t="str">
        <f t="shared" si="19"/>
        <v/>
      </c>
      <c r="B26" s="20">
        <v>45664</v>
      </c>
      <c r="C26" s="14">
        <f t="shared" si="2"/>
        <v>21</v>
      </c>
      <c r="D26" s="15" t="s">
        <v>28</v>
      </c>
      <c r="E26" s="16"/>
      <c r="F26" s="17"/>
      <c r="G26" s="16"/>
      <c r="H26" s="17"/>
      <c r="I26" s="19"/>
      <c r="J26" s="18">
        <v>138.31</v>
      </c>
      <c r="K26" s="16"/>
      <c r="L26" s="17"/>
      <c r="M26" s="19">
        <v>138.31</v>
      </c>
      <c r="N26" s="17"/>
      <c r="O26" s="16"/>
      <c r="P26" s="18"/>
      <c r="Q26" s="16"/>
      <c r="R26" s="17"/>
      <c r="S26" s="16"/>
      <c r="T26" s="17"/>
      <c r="U26" s="16"/>
      <c r="V26" s="17"/>
      <c r="W26" s="16"/>
      <c r="X26" s="17"/>
      <c r="Y26" s="16"/>
      <c r="Z26" s="17"/>
      <c r="AA26" s="16"/>
      <c r="AB26" s="17"/>
      <c r="AC26" s="16"/>
      <c r="AD26" s="17"/>
      <c r="AE26" s="16">
        <f t="shared" ref="AE26:AF26" si="23">E26+G26+I26+K26+M26+O26+Q26+S26+U26+W26+Y26+AA26+AC26</f>
        <v>138.31</v>
      </c>
      <c r="AF26" s="17">
        <f t="shared" si="23"/>
        <v>138.31</v>
      </c>
    </row>
    <row r="27" spans="1:32" ht="12.75" customHeight="1">
      <c r="A27" s="2" t="str">
        <f t="shared" si="19"/>
        <v/>
      </c>
      <c r="B27" s="20">
        <v>45712</v>
      </c>
      <c r="C27" s="14">
        <f t="shared" si="2"/>
        <v>22</v>
      </c>
      <c r="D27" s="15" t="s">
        <v>23</v>
      </c>
      <c r="E27" s="16"/>
      <c r="F27" s="17"/>
      <c r="G27" s="16"/>
      <c r="H27" s="17"/>
      <c r="I27" s="16"/>
      <c r="J27" s="18">
        <v>5.94</v>
      </c>
      <c r="K27" s="16"/>
      <c r="L27" s="17"/>
      <c r="M27" s="19">
        <v>5.94</v>
      </c>
      <c r="N27" s="17"/>
      <c r="O27" s="16"/>
      <c r="P27" s="17"/>
      <c r="Q27" s="16"/>
      <c r="R27" s="17"/>
      <c r="S27" s="16"/>
      <c r="T27" s="17"/>
      <c r="U27" s="16"/>
      <c r="V27" s="17"/>
      <c r="W27" s="16"/>
      <c r="X27" s="17"/>
      <c r="Y27" s="16"/>
      <c r="Z27" s="17"/>
      <c r="AA27" s="16"/>
      <c r="AB27" s="17"/>
      <c r="AC27" s="16"/>
      <c r="AD27" s="17"/>
      <c r="AE27" s="16">
        <f t="shared" ref="AE27:AF27" si="24">E27+G27+I27+K27+M27+O27+Q27+S27+U27+W27+Y27+AA27+AC27</f>
        <v>5.94</v>
      </c>
      <c r="AF27" s="17">
        <f t="shared" si="24"/>
        <v>5.94</v>
      </c>
    </row>
    <row r="28" spans="1:32" ht="12.75" customHeight="1">
      <c r="A28" s="2"/>
      <c r="B28" s="20">
        <v>45716</v>
      </c>
      <c r="C28" s="23">
        <v>23</v>
      </c>
      <c r="D28" s="15" t="s">
        <v>29</v>
      </c>
      <c r="E28" s="16"/>
      <c r="F28" s="17"/>
      <c r="G28" s="16"/>
      <c r="H28" s="17"/>
      <c r="I28" s="19"/>
      <c r="J28" s="18">
        <v>25</v>
      </c>
      <c r="K28" s="16"/>
      <c r="L28" s="17"/>
      <c r="M28" s="19">
        <v>25</v>
      </c>
      <c r="N28" s="17"/>
      <c r="O28" s="16"/>
      <c r="P28" s="17"/>
      <c r="Q28" s="16"/>
      <c r="R28" s="17"/>
      <c r="S28" s="16"/>
      <c r="T28" s="17"/>
      <c r="U28" s="16"/>
      <c r="V28" s="17"/>
      <c r="W28" s="16"/>
      <c r="X28" s="17"/>
      <c r="Y28" s="16"/>
      <c r="Z28" s="17"/>
      <c r="AA28" s="16"/>
      <c r="AB28" s="17"/>
      <c r="AC28" s="16"/>
      <c r="AD28" s="18"/>
      <c r="AE28" s="16">
        <f t="shared" ref="AE28:AF28" si="25">E28+G28+I28+K28+M28+O28+Q28+S28+U28+W28+Y28+AA28+AC28</f>
        <v>25</v>
      </c>
      <c r="AF28" s="17">
        <f t="shared" si="25"/>
        <v>25</v>
      </c>
    </row>
    <row r="29" spans="1:32" ht="12.75" customHeight="1">
      <c r="A29" s="2" t="str">
        <f t="shared" ref="A29:A31" si="26">IF(AE29=AF29,"","EI TÄSMÄÄ")</f>
        <v/>
      </c>
      <c r="B29" s="20">
        <v>45740</v>
      </c>
      <c r="C29" s="23">
        <v>24</v>
      </c>
      <c r="D29" s="15" t="s">
        <v>23</v>
      </c>
      <c r="E29" s="16"/>
      <c r="F29" s="17"/>
      <c r="G29" s="16"/>
      <c r="H29" s="17"/>
      <c r="I29" s="16"/>
      <c r="J29" s="18">
        <v>12.44</v>
      </c>
      <c r="K29" s="16"/>
      <c r="L29" s="17"/>
      <c r="M29" s="19">
        <v>12.44</v>
      </c>
      <c r="N29" s="17"/>
      <c r="O29" s="16"/>
      <c r="P29" s="17"/>
      <c r="Q29" s="16"/>
      <c r="R29" s="17"/>
      <c r="S29" s="16"/>
      <c r="T29" s="17"/>
      <c r="U29" s="16"/>
      <c r="V29" s="17"/>
      <c r="W29" s="16"/>
      <c r="X29" s="17"/>
      <c r="Y29" s="16"/>
      <c r="Z29" s="17"/>
      <c r="AA29" s="16"/>
      <c r="AB29" s="17"/>
      <c r="AC29" s="16"/>
      <c r="AD29" s="18"/>
      <c r="AE29" s="16">
        <f t="shared" ref="AE29:AF29" si="27">E29+G29+I29+K29+M29+O29+Q29+S29+U29+W29+Y29+AA29+AC29</f>
        <v>12.44</v>
      </c>
      <c r="AF29" s="17">
        <f t="shared" si="27"/>
        <v>12.44</v>
      </c>
    </row>
    <row r="30" spans="1:32" ht="12.75" customHeight="1">
      <c r="A30" s="2" t="str">
        <f t="shared" si="26"/>
        <v/>
      </c>
      <c r="B30" s="20">
        <v>45770</v>
      </c>
      <c r="C30" s="14">
        <f t="shared" ref="C30:C31" si="28">C29+1</f>
        <v>25</v>
      </c>
      <c r="D30" s="15" t="s">
        <v>23</v>
      </c>
      <c r="E30" s="16"/>
      <c r="F30" s="17"/>
      <c r="G30" s="16"/>
      <c r="H30" s="17"/>
      <c r="I30" s="16"/>
      <c r="J30" s="18">
        <v>11.5</v>
      </c>
      <c r="K30" s="16"/>
      <c r="L30" s="17"/>
      <c r="M30" s="19">
        <v>11.5</v>
      </c>
      <c r="N30" s="17"/>
      <c r="O30" s="16"/>
      <c r="P30" s="17"/>
      <c r="Q30" s="16"/>
      <c r="R30" s="17"/>
      <c r="S30" s="16"/>
      <c r="T30" s="17"/>
      <c r="U30" s="16"/>
      <c r="V30" s="17"/>
      <c r="W30" s="16"/>
      <c r="X30" s="17"/>
      <c r="Y30" s="16"/>
      <c r="Z30" s="17"/>
      <c r="AA30" s="16"/>
      <c r="AB30" s="18"/>
      <c r="AC30" s="16"/>
      <c r="AD30" s="18"/>
      <c r="AE30" s="16">
        <f t="shared" ref="AE30:AF30" si="29">E30+G30+I30+K30+M30+O30+Q30+S30+U30+W30+Y30+AA30+AC30</f>
        <v>11.5</v>
      </c>
      <c r="AF30" s="17">
        <f t="shared" si="29"/>
        <v>11.5</v>
      </c>
    </row>
    <row r="31" spans="1:32" ht="13.2">
      <c r="A31" s="2" t="str">
        <f t="shared" si="26"/>
        <v/>
      </c>
      <c r="B31" s="20">
        <v>45782</v>
      </c>
      <c r="C31" s="14">
        <f t="shared" si="28"/>
        <v>26</v>
      </c>
      <c r="D31" s="15" t="s">
        <v>30</v>
      </c>
      <c r="E31" s="19"/>
      <c r="F31" s="24"/>
      <c r="G31" s="24"/>
      <c r="H31" s="17"/>
      <c r="I31" s="25"/>
      <c r="J31" s="18">
        <v>450</v>
      </c>
      <c r="K31" s="24"/>
      <c r="L31" s="17"/>
      <c r="M31" s="25">
        <v>450</v>
      </c>
      <c r="N31" s="18"/>
      <c r="O31" s="24"/>
      <c r="P31" s="18"/>
      <c r="Q31" s="24"/>
      <c r="R31" s="17"/>
      <c r="S31" s="24"/>
      <c r="T31" s="26"/>
      <c r="U31" s="25"/>
      <c r="V31" s="17"/>
      <c r="W31" s="24"/>
      <c r="X31" s="17"/>
      <c r="Y31" s="24"/>
      <c r="Z31" s="17"/>
      <c r="AA31" s="24"/>
      <c r="AB31" s="17"/>
      <c r="AC31" s="24"/>
      <c r="AD31" s="18"/>
      <c r="AE31" s="16">
        <f t="shared" ref="AE31:AE43" si="30">E31+G31+I31+K31+M31+O31+Q31+S31+U31+W31+Y31+AA31+AC31</f>
        <v>450</v>
      </c>
      <c r="AF31" s="17">
        <f t="shared" ref="AF31:AF42" si="31">F31+H31+J31+L31+N31+P31+R31+U31+V31+X31+Z31+AB31+AD31</f>
        <v>450</v>
      </c>
    </row>
    <row r="32" spans="1:32" ht="13.2">
      <c r="A32" s="2"/>
      <c r="B32" s="20">
        <v>45796</v>
      </c>
      <c r="C32" s="23">
        <v>27</v>
      </c>
      <c r="D32" s="15" t="s">
        <v>31</v>
      </c>
      <c r="E32" s="19"/>
      <c r="F32" s="17"/>
      <c r="G32" s="16"/>
      <c r="H32" s="17"/>
      <c r="I32" s="16"/>
      <c r="J32" s="18">
        <v>100</v>
      </c>
      <c r="K32" s="16"/>
      <c r="L32" s="17"/>
      <c r="M32" s="19">
        <v>100</v>
      </c>
      <c r="N32" s="17"/>
      <c r="O32" s="16"/>
      <c r="P32" s="17"/>
      <c r="Q32" s="16"/>
      <c r="R32" s="17"/>
      <c r="S32" s="16"/>
      <c r="T32" s="18"/>
      <c r="U32" s="16"/>
      <c r="V32" s="17"/>
      <c r="W32" s="16"/>
      <c r="X32" s="17"/>
      <c r="Y32" s="16"/>
      <c r="Z32" s="17"/>
      <c r="AA32" s="16"/>
      <c r="AB32" s="17"/>
      <c r="AC32" s="16"/>
      <c r="AD32" s="18"/>
      <c r="AE32" s="16">
        <f t="shared" si="30"/>
        <v>100</v>
      </c>
      <c r="AF32" s="17">
        <f t="shared" si="31"/>
        <v>100</v>
      </c>
    </row>
    <row r="33" spans="1:32" ht="13.2">
      <c r="A33" s="2"/>
      <c r="B33" s="20">
        <v>45796</v>
      </c>
      <c r="C33" s="23">
        <v>28</v>
      </c>
      <c r="D33" s="15" t="s">
        <v>32</v>
      </c>
      <c r="E33" s="19"/>
      <c r="F33" s="17"/>
      <c r="G33" s="25"/>
      <c r="H33" s="17"/>
      <c r="I33" s="19"/>
      <c r="J33" s="18"/>
      <c r="K33" s="16"/>
      <c r="L33" s="17"/>
      <c r="M33" s="19">
        <v>550</v>
      </c>
      <c r="N33" s="17"/>
      <c r="O33" s="16"/>
      <c r="P33" s="18"/>
      <c r="Q33" s="16"/>
      <c r="R33" s="17"/>
      <c r="S33" s="16"/>
      <c r="T33" s="18"/>
      <c r="U33" s="16"/>
      <c r="V33" s="17"/>
      <c r="W33" s="16"/>
      <c r="X33" s="18"/>
      <c r="Y33" s="16"/>
      <c r="Z33" s="17"/>
      <c r="AA33" s="16"/>
      <c r="AB33" s="18">
        <v>550</v>
      </c>
      <c r="AD33" s="18"/>
      <c r="AE33" s="16">
        <f t="shared" si="30"/>
        <v>550</v>
      </c>
      <c r="AF33" s="17">
        <f t="shared" si="31"/>
        <v>550</v>
      </c>
    </row>
    <row r="34" spans="1:32" ht="13.2">
      <c r="A34" s="2"/>
      <c r="B34" s="22">
        <v>45800</v>
      </c>
      <c r="C34" s="23">
        <v>29</v>
      </c>
      <c r="D34" s="15" t="s">
        <v>23</v>
      </c>
      <c r="E34" s="19"/>
      <c r="F34" s="17"/>
      <c r="G34" s="16"/>
      <c r="H34" s="17"/>
      <c r="I34" s="19"/>
      <c r="J34" s="18">
        <v>11.5</v>
      </c>
      <c r="K34" s="16"/>
      <c r="L34" s="17"/>
      <c r="M34" s="19">
        <v>11.5</v>
      </c>
      <c r="N34" s="17"/>
      <c r="O34" s="16"/>
      <c r="P34" s="18"/>
      <c r="Q34" s="16"/>
      <c r="R34" s="17"/>
      <c r="S34" s="16"/>
      <c r="T34" s="18"/>
      <c r="U34" s="16"/>
      <c r="V34" s="17"/>
      <c r="X34" s="17"/>
      <c r="Y34" s="16"/>
      <c r="Z34" s="17"/>
      <c r="AA34" s="16"/>
      <c r="AB34" s="17"/>
      <c r="AC34" s="16"/>
      <c r="AD34" s="18"/>
      <c r="AE34" s="16">
        <f t="shared" si="30"/>
        <v>11.5</v>
      </c>
      <c r="AF34" s="17">
        <f t="shared" si="31"/>
        <v>11.5</v>
      </c>
    </row>
    <row r="35" spans="1:32" ht="26.4">
      <c r="B35" s="22">
        <v>45825</v>
      </c>
      <c r="C35" s="15">
        <v>30</v>
      </c>
      <c r="D35" s="15" t="s">
        <v>33</v>
      </c>
      <c r="E35" s="16"/>
      <c r="F35" s="17"/>
      <c r="G35" s="16"/>
      <c r="H35" s="17"/>
      <c r="I35" s="16"/>
      <c r="J35" s="18">
        <v>145.30000000000001</v>
      </c>
      <c r="K35" s="16"/>
      <c r="L35" s="17"/>
      <c r="M35" s="19">
        <v>145.30000000000001</v>
      </c>
      <c r="N35" s="17"/>
      <c r="O35" s="16"/>
      <c r="P35" s="17"/>
      <c r="Q35" s="16"/>
      <c r="R35" s="17"/>
      <c r="S35" s="16"/>
      <c r="T35" s="17"/>
      <c r="U35" s="16"/>
      <c r="V35" s="17"/>
      <c r="X35" s="17"/>
      <c r="Y35" s="16"/>
      <c r="Z35" s="17"/>
      <c r="AA35" s="16"/>
      <c r="AB35" s="17"/>
      <c r="AC35" s="19"/>
      <c r="AD35" s="18"/>
      <c r="AE35" s="16">
        <f t="shared" si="30"/>
        <v>145.30000000000001</v>
      </c>
      <c r="AF35" s="17">
        <f t="shared" si="31"/>
        <v>145.30000000000001</v>
      </c>
    </row>
    <row r="36" spans="1:32" ht="26.4">
      <c r="B36" s="22">
        <v>45825</v>
      </c>
      <c r="C36" s="15">
        <v>31</v>
      </c>
      <c r="D36" s="15" t="s">
        <v>34</v>
      </c>
      <c r="E36" s="16"/>
      <c r="F36" s="17"/>
      <c r="G36" s="16"/>
      <c r="H36" s="17"/>
      <c r="I36" s="19"/>
      <c r="J36" s="18">
        <v>40.020000000000003</v>
      </c>
      <c r="K36" s="16"/>
      <c r="L36" s="17"/>
      <c r="M36" s="19">
        <v>40.020000000000003</v>
      </c>
      <c r="N36" s="17"/>
      <c r="O36" s="16"/>
      <c r="P36" s="18"/>
      <c r="Q36" s="16"/>
      <c r="R36" s="17"/>
      <c r="S36" s="16"/>
      <c r="T36" s="17"/>
      <c r="U36" s="16"/>
      <c r="V36" s="17"/>
      <c r="X36" s="17"/>
      <c r="Y36" s="16"/>
      <c r="Z36" s="17"/>
      <c r="AA36" s="16"/>
      <c r="AB36" s="17"/>
      <c r="AC36" s="16"/>
      <c r="AD36" s="18"/>
      <c r="AE36" s="16">
        <f t="shared" si="30"/>
        <v>40.020000000000003</v>
      </c>
      <c r="AF36" s="17">
        <f t="shared" si="31"/>
        <v>40.020000000000003</v>
      </c>
    </row>
    <row r="37" spans="1:32" ht="13.2">
      <c r="B37" s="22">
        <v>45831</v>
      </c>
      <c r="C37" s="15">
        <v>32</v>
      </c>
      <c r="D37" s="15" t="s">
        <v>23</v>
      </c>
      <c r="E37" s="16"/>
      <c r="F37" s="17"/>
      <c r="G37" s="16"/>
      <c r="H37" s="17"/>
      <c r="I37" s="19"/>
      <c r="J37" s="18">
        <v>12.68</v>
      </c>
      <c r="K37" s="16"/>
      <c r="L37" s="17"/>
      <c r="M37" s="19">
        <v>12.68</v>
      </c>
      <c r="N37" s="17"/>
      <c r="O37" s="16"/>
      <c r="P37" s="18"/>
      <c r="Q37" s="16"/>
      <c r="R37" s="17"/>
      <c r="S37" s="16"/>
      <c r="T37" s="17"/>
      <c r="U37" s="16"/>
      <c r="V37" s="17"/>
      <c r="X37" s="17"/>
      <c r="Y37" s="16"/>
      <c r="Z37" s="17"/>
      <c r="AA37" s="16"/>
      <c r="AB37" s="17"/>
      <c r="AC37" s="16"/>
      <c r="AD37" s="18"/>
      <c r="AE37" s="16">
        <f t="shared" si="30"/>
        <v>12.68</v>
      </c>
      <c r="AF37" s="17">
        <f t="shared" si="31"/>
        <v>12.68</v>
      </c>
    </row>
    <row r="38" spans="1:32" ht="13.2">
      <c r="B38" s="22">
        <v>45833</v>
      </c>
      <c r="C38" s="15">
        <v>33</v>
      </c>
      <c r="D38" s="15" t="s">
        <v>35</v>
      </c>
      <c r="E38" s="16"/>
      <c r="F38" s="17"/>
      <c r="G38" s="16"/>
      <c r="H38" s="17"/>
      <c r="I38" s="19"/>
      <c r="J38" s="18">
        <v>350</v>
      </c>
      <c r="K38" s="16"/>
      <c r="L38" s="17"/>
      <c r="M38" s="19">
        <v>350</v>
      </c>
      <c r="N38" s="17"/>
      <c r="O38" s="16"/>
      <c r="P38" s="18"/>
      <c r="Q38" s="16"/>
      <c r="R38" s="17"/>
      <c r="S38" s="16"/>
      <c r="T38" s="17"/>
      <c r="U38" s="16"/>
      <c r="V38" s="17"/>
      <c r="X38" s="18"/>
      <c r="Y38" s="16"/>
      <c r="Z38" s="17"/>
      <c r="AA38" s="16"/>
      <c r="AB38" s="17"/>
      <c r="AC38" s="16"/>
      <c r="AD38" s="18"/>
      <c r="AE38" s="16">
        <f t="shared" si="30"/>
        <v>350</v>
      </c>
      <c r="AF38" s="17">
        <f t="shared" si="31"/>
        <v>350</v>
      </c>
    </row>
    <row r="39" spans="1:32" ht="26.4">
      <c r="B39" s="22">
        <v>45834</v>
      </c>
      <c r="C39" s="15">
        <v>34</v>
      </c>
      <c r="D39" s="15" t="s">
        <v>36</v>
      </c>
      <c r="E39" s="16"/>
      <c r="F39" s="17"/>
      <c r="G39" s="16"/>
      <c r="H39" s="17"/>
      <c r="I39" s="19">
        <v>23600</v>
      </c>
      <c r="J39" s="18"/>
      <c r="K39" s="16"/>
      <c r="L39" s="17"/>
      <c r="M39" s="19"/>
      <c r="N39" s="17"/>
      <c r="O39" s="16"/>
      <c r="P39" s="18"/>
      <c r="Q39" s="16"/>
      <c r="R39" s="17"/>
      <c r="S39" s="16"/>
      <c r="T39" s="17"/>
      <c r="U39" s="16"/>
      <c r="V39" s="17"/>
      <c r="X39" s="18">
        <v>23600</v>
      </c>
      <c r="Y39" s="16"/>
      <c r="Z39" s="17"/>
      <c r="AA39" s="16"/>
      <c r="AB39" s="17"/>
      <c r="AC39" s="16"/>
      <c r="AD39" s="18"/>
      <c r="AE39" s="16">
        <f t="shared" si="30"/>
        <v>23600</v>
      </c>
      <c r="AF39" s="17">
        <f t="shared" si="31"/>
        <v>23600</v>
      </c>
    </row>
    <row r="40" spans="1:32" ht="13.2">
      <c r="B40" s="22">
        <v>45463</v>
      </c>
      <c r="C40" s="15">
        <v>35</v>
      </c>
      <c r="D40" s="15" t="s">
        <v>23</v>
      </c>
      <c r="E40" s="16"/>
      <c r="F40" s="17"/>
      <c r="G40" s="16"/>
      <c r="H40" s="17"/>
      <c r="I40" s="19"/>
      <c r="J40" s="18">
        <v>12.92</v>
      </c>
      <c r="K40" s="16"/>
      <c r="L40" s="17"/>
      <c r="M40" s="19">
        <v>12.92</v>
      </c>
      <c r="N40" s="17"/>
      <c r="O40" s="16"/>
      <c r="P40" s="18"/>
      <c r="Q40" s="16"/>
      <c r="R40" s="17"/>
      <c r="S40" s="16"/>
      <c r="T40" s="17"/>
      <c r="U40" s="16"/>
      <c r="V40" s="17"/>
      <c r="X40" s="18"/>
      <c r="Y40" s="16"/>
      <c r="Z40" s="17"/>
      <c r="AA40" s="16"/>
      <c r="AB40" s="17"/>
      <c r="AC40" s="16"/>
      <c r="AD40" s="18"/>
      <c r="AE40" s="16">
        <f t="shared" si="30"/>
        <v>12.92</v>
      </c>
      <c r="AF40" s="17">
        <f t="shared" si="31"/>
        <v>12.92</v>
      </c>
    </row>
    <row r="41" spans="1:32" ht="13.2">
      <c r="B41" s="22">
        <v>45467</v>
      </c>
      <c r="C41" s="15">
        <v>36</v>
      </c>
      <c r="D41" s="15" t="s">
        <v>37</v>
      </c>
      <c r="E41" s="16"/>
      <c r="F41" s="17"/>
      <c r="G41" s="16"/>
      <c r="H41" s="17"/>
      <c r="I41" s="19"/>
      <c r="J41" s="18">
        <v>11600</v>
      </c>
      <c r="K41" s="16"/>
      <c r="L41" s="17"/>
      <c r="M41" s="19">
        <v>11600</v>
      </c>
      <c r="N41" s="17"/>
      <c r="O41" s="16"/>
      <c r="P41" s="18"/>
      <c r="Q41" s="16"/>
      <c r="R41" s="17"/>
      <c r="S41" s="16"/>
      <c r="T41" s="17"/>
      <c r="U41" s="16"/>
      <c r="V41" s="17"/>
      <c r="X41" s="17"/>
      <c r="Y41" s="16"/>
      <c r="Z41" s="17"/>
      <c r="AA41" s="16"/>
      <c r="AB41" s="17"/>
      <c r="AC41" s="16"/>
      <c r="AD41" s="18"/>
      <c r="AE41" s="16">
        <f t="shared" si="30"/>
        <v>11600</v>
      </c>
      <c r="AF41" s="17">
        <f t="shared" si="31"/>
        <v>11600</v>
      </c>
    </row>
    <row r="42" spans="1:32" ht="13.2">
      <c r="B42" s="22">
        <v>45496</v>
      </c>
      <c r="C42" s="15">
        <v>37</v>
      </c>
      <c r="D42" s="15" t="s">
        <v>38</v>
      </c>
      <c r="E42" s="16"/>
      <c r="F42" s="17"/>
      <c r="G42" s="16"/>
      <c r="H42" s="17"/>
      <c r="I42" s="19"/>
      <c r="J42" s="18">
        <v>12000</v>
      </c>
      <c r="K42" s="16"/>
      <c r="L42" s="17"/>
      <c r="M42" s="15">
        <v>12000</v>
      </c>
      <c r="N42" s="17"/>
      <c r="O42" s="16"/>
      <c r="P42" s="18"/>
      <c r="Q42" s="16"/>
      <c r="R42" s="17"/>
      <c r="S42" s="16"/>
      <c r="T42" s="17"/>
      <c r="U42" s="16"/>
      <c r="V42" s="17"/>
      <c r="X42" s="17"/>
      <c r="Y42" s="16"/>
      <c r="Z42" s="17"/>
      <c r="AA42" s="16"/>
      <c r="AB42" s="17"/>
      <c r="AC42" s="16"/>
      <c r="AE42" s="16">
        <f t="shared" si="30"/>
        <v>12000</v>
      </c>
      <c r="AF42" s="17">
        <f t="shared" si="31"/>
        <v>12000</v>
      </c>
    </row>
    <row r="43" spans="1:32" ht="13.2">
      <c r="E43" s="10">
        <f>SUM(E6:E42)</f>
        <v>0</v>
      </c>
      <c r="F43" s="27">
        <f>SUM(F6:F31)</f>
        <v>0</v>
      </c>
      <c r="G43" s="27">
        <f>SUM(G6:G35)</f>
        <v>0</v>
      </c>
      <c r="H43" s="7">
        <f>SUM(H6:H31)</f>
        <v>0</v>
      </c>
      <c r="I43" s="10">
        <f t="shared" ref="I43:J43" si="32">SUM(I6:I42)</f>
        <v>51196.44</v>
      </c>
      <c r="J43" s="7">
        <f t="shared" si="32"/>
        <v>50968.36</v>
      </c>
      <c r="K43" s="10">
        <f>SUM(K6:K35)</f>
        <v>0</v>
      </c>
      <c r="L43" s="7">
        <f>SUM(L6:L31)</f>
        <v>0</v>
      </c>
      <c r="M43" s="10">
        <f>SUM(M6:M42)</f>
        <v>25518.36</v>
      </c>
      <c r="N43" s="7"/>
      <c r="O43" s="10">
        <f>SUM(O6:O31)</f>
        <v>0</v>
      </c>
      <c r="P43" s="7">
        <f>SUM(P6:P42)</f>
        <v>785</v>
      </c>
      <c r="Q43" s="10">
        <f t="shared" ref="Q43:W43" si="33">SUM(Q6:Q31)</f>
        <v>0</v>
      </c>
      <c r="R43" s="7">
        <f t="shared" si="33"/>
        <v>0</v>
      </c>
      <c r="S43" s="10">
        <f t="shared" si="33"/>
        <v>0</v>
      </c>
      <c r="T43" s="7">
        <f t="shared" si="33"/>
        <v>0</v>
      </c>
      <c r="U43" s="10">
        <f t="shared" si="33"/>
        <v>0</v>
      </c>
      <c r="V43" s="7">
        <f t="shared" si="33"/>
        <v>0</v>
      </c>
      <c r="W43" s="10">
        <f t="shared" si="33"/>
        <v>0</v>
      </c>
      <c r="X43" s="7">
        <f>SUM(X6:X42)</f>
        <v>24398</v>
      </c>
      <c r="Y43" s="10">
        <f t="shared" ref="Y43:Z43" si="34">SUM(Y6:Y35)</f>
        <v>26000</v>
      </c>
      <c r="Z43" s="7">
        <f t="shared" si="34"/>
        <v>26613.439999999999</v>
      </c>
      <c r="AA43" s="10">
        <f t="shared" ref="AA43:AB43" si="35">SUM(AA6:AA42)</f>
        <v>600</v>
      </c>
      <c r="AB43" s="27">
        <f t="shared" si="35"/>
        <v>550</v>
      </c>
      <c r="AC43" s="27">
        <f t="shared" ref="AC43:AD43" si="36">SUM(AC6:AC42)</f>
        <v>26000</v>
      </c>
      <c r="AD43" s="7">
        <f t="shared" si="36"/>
        <v>26000</v>
      </c>
      <c r="AE43" s="10">
        <f t="shared" si="30"/>
        <v>129314.8</v>
      </c>
      <c r="AF43" s="7">
        <f>F43+H43+J43+L43+N43+P43+R43+T43+V43+X43+Z43+AB43+AD43</f>
        <v>129314.8</v>
      </c>
    </row>
    <row r="45" spans="1:32" ht="13.2">
      <c r="I45" s="24">
        <f>I43-I6-M43</f>
        <v>-335.35999999999694</v>
      </c>
    </row>
    <row r="46" spans="1:32" ht="14.4">
      <c r="D46" s="28"/>
      <c r="F46" s="29"/>
      <c r="I46" s="24"/>
      <c r="J46" s="24"/>
    </row>
    <row r="47" spans="1:32" ht="13.2">
      <c r="I47" s="24"/>
      <c r="J47" s="24"/>
    </row>
    <row r="48" spans="1:32" ht="13.2">
      <c r="I48" s="24"/>
      <c r="J48" s="24"/>
    </row>
    <row r="49" spans="6:10" ht="13.2">
      <c r="F49" s="29"/>
      <c r="I49" s="24"/>
      <c r="J49" s="24"/>
    </row>
    <row r="50" spans="6:10" ht="13.2">
      <c r="F50" s="29"/>
      <c r="I50" s="24"/>
      <c r="J50" s="24"/>
    </row>
    <row r="51" spans="6:10" ht="13.2">
      <c r="F51" s="29"/>
      <c r="I51" s="24"/>
      <c r="J51" s="24"/>
    </row>
    <row r="52" spans="6:10" ht="13.2">
      <c r="F52" s="29"/>
      <c r="I52" s="24"/>
      <c r="J52" s="24"/>
    </row>
    <row r="53" spans="6:10" ht="13.2">
      <c r="F53" s="29"/>
      <c r="I53" s="24"/>
      <c r="J53" s="24"/>
    </row>
    <row r="54" spans="6:10" ht="13.2">
      <c r="F54" s="29"/>
      <c r="I54" s="24"/>
      <c r="J54" s="24"/>
    </row>
    <row r="55" spans="6:10" ht="13.2">
      <c r="F55" s="29"/>
      <c r="I55" s="24"/>
      <c r="J55" s="24"/>
    </row>
    <row r="56" spans="6:10" ht="13.2">
      <c r="F56" s="29"/>
      <c r="I56" s="24"/>
      <c r="J56" s="24"/>
    </row>
    <row r="57" spans="6:10" ht="13.2">
      <c r="F57" s="29"/>
      <c r="I57" s="24"/>
      <c r="J57" s="24"/>
    </row>
    <row r="58" spans="6:10" ht="13.2">
      <c r="F58" s="29"/>
      <c r="I58" s="24"/>
      <c r="J58" s="24"/>
    </row>
    <row r="59" spans="6:10" ht="13.2">
      <c r="F59" s="29"/>
      <c r="J59" s="24"/>
    </row>
    <row r="60" spans="6:10" ht="13.2">
      <c r="F60" s="29"/>
      <c r="J60" s="24"/>
    </row>
    <row r="61" spans="6:10" ht="13.2">
      <c r="F61" s="29"/>
      <c r="J61" s="24"/>
    </row>
    <row r="62" spans="6:10" ht="13.2">
      <c r="F62" s="29"/>
      <c r="J62" s="24"/>
    </row>
    <row r="63" spans="6:10" ht="13.2">
      <c r="F63" s="29"/>
      <c r="J63" s="24"/>
    </row>
    <row r="64" spans="6:10" ht="13.2">
      <c r="F64" s="29"/>
      <c r="J64" s="24"/>
    </row>
    <row r="65" spans="6:10" ht="13.2">
      <c r="F65" s="29"/>
      <c r="J65" s="24"/>
    </row>
    <row r="66" spans="6:10" ht="13.2">
      <c r="F66" s="29"/>
      <c r="J66" s="24"/>
    </row>
    <row r="67" spans="6:10" ht="13.2">
      <c r="F67" s="29"/>
      <c r="J67" s="24"/>
    </row>
    <row r="68" spans="6:10" ht="13.2">
      <c r="F68" s="29"/>
      <c r="J68" s="24"/>
    </row>
  </sheetData>
  <mergeCells count="17">
    <mergeCell ref="AA5:AB5"/>
    <mergeCell ref="AC5:AD5"/>
    <mergeCell ref="AE5:AF5"/>
    <mergeCell ref="M5:N5"/>
    <mergeCell ref="O5:P5"/>
    <mergeCell ref="Q5:R5"/>
    <mergeCell ref="S5:T5"/>
    <mergeCell ref="U5:V5"/>
    <mergeCell ref="W5:X5"/>
    <mergeCell ref="Y5:Z5"/>
    <mergeCell ref="B1:N1"/>
    <mergeCell ref="B2:N2"/>
    <mergeCell ref="B3:N3"/>
    <mergeCell ref="E5:F5"/>
    <mergeCell ref="G5:H5"/>
    <mergeCell ref="I5:J5"/>
    <mergeCell ref="K5:L5"/>
  </mergeCell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12"/>
  <sheetViews>
    <sheetView workbookViewId="0"/>
  </sheetViews>
  <sheetFormatPr defaultColWidth="12.6640625" defaultRowHeight="12.75" customHeight="1"/>
  <cols>
    <col min="1" max="1" width="72" customWidth="1"/>
  </cols>
  <sheetData>
    <row r="1" spans="1:1" ht="12.75" customHeight="1">
      <c r="A1" s="30" t="s">
        <v>39</v>
      </c>
    </row>
    <row r="2" spans="1:1" ht="12.75" customHeight="1">
      <c r="A2" s="30" t="s">
        <v>40</v>
      </c>
    </row>
    <row r="3" spans="1:1" ht="12.75" customHeight="1">
      <c r="A3" s="30" t="s">
        <v>41</v>
      </c>
    </row>
    <row r="4" spans="1:1" ht="12.75" customHeight="1">
      <c r="A4" s="30" t="s">
        <v>42</v>
      </c>
    </row>
    <row r="5" spans="1:1" ht="12.75" customHeight="1">
      <c r="A5" s="30" t="s">
        <v>43</v>
      </c>
    </row>
    <row r="6" spans="1:1" ht="12.75" customHeight="1">
      <c r="A6" s="30" t="s">
        <v>44</v>
      </c>
    </row>
    <row r="7" spans="1:1" ht="12.75" customHeight="1">
      <c r="A7" s="30" t="s">
        <v>45</v>
      </c>
    </row>
    <row r="8" spans="1:1" ht="12.75" customHeight="1">
      <c r="A8" s="30" t="s">
        <v>46</v>
      </c>
    </row>
    <row r="9" spans="1:1" ht="12.75" customHeight="1">
      <c r="A9" s="30" t="s">
        <v>47</v>
      </c>
    </row>
    <row r="10" spans="1:1" ht="12.75" customHeight="1">
      <c r="A10" s="30" t="s">
        <v>48</v>
      </c>
    </row>
    <row r="12" spans="1:1" ht="12.75" customHeight="1">
      <c r="A12" s="31" t="s">
        <v>49</v>
      </c>
    </row>
  </sheetData>
  <hyperlinks>
    <hyperlink ref="A12" r:id="rId1"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Pääpäiväkirja</vt:lpstr>
      <vt:lpstr>Förklaringar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 Thomas (Syyttäjälaitos)</dc:creator>
  <cp:lastModifiedBy>Berg Thomas (SY)</cp:lastModifiedBy>
  <dcterms:created xsi:type="dcterms:W3CDTF">2025-09-21T09:07:33Z</dcterms:created>
  <dcterms:modified xsi:type="dcterms:W3CDTF">2025-09-21T09:09:38Z</dcterms:modified>
</cp:coreProperties>
</file>